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256" windowHeight="12312"/>
  </bookViews>
  <sheets>
    <sheet name="Схема " sheetId="1" r:id="rId1"/>
  </sheets>
  <definedNames>
    <definedName name="_xlnm._FilterDatabase" localSheetId="0" hidden="1">'Схема '!$A$7:$R$107</definedName>
    <definedName name="_xlnm.Print_Area" localSheetId="0">'Схема '!$A$1:$Q$111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P101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2" i="1"/>
  <c r="P13" i="1"/>
  <c r="P14" i="1"/>
  <c r="P15" i="1"/>
  <c r="P16" i="1"/>
  <c r="P17" i="1"/>
  <c r="P18" i="1"/>
  <c r="P9" i="1"/>
  <c r="P10" i="1"/>
  <c r="P11" i="1"/>
  <c r="P12" i="1"/>
  <c r="P8" i="1"/>
  <c r="O105" i="1"/>
  <c r="O103" i="1" s="1"/>
  <c r="M107" i="1"/>
  <c r="M106" i="1"/>
  <c r="N105" i="1"/>
  <c r="M105" i="1"/>
  <c r="Q105" i="1"/>
  <c r="F105" i="1"/>
  <c r="N106" i="1"/>
  <c r="P105" i="1" l="1"/>
  <c r="N103" i="1"/>
  <c r="P106" i="1"/>
  <c r="M103" i="1"/>
  <c r="G106" i="1"/>
  <c r="G105" i="1"/>
  <c r="Q103" i="1"/>
  <c r="P103" i="1" l="1"/>
  <c r="G103" i="1"/>
</calcChain>
</file>

<file path=xl/sharedStrings.xml><?xml version="1.0" encoding="utf-8"?>
<sst xmlns="http://schemas.openxmlformats.org/spreadsheetml/2006/main" count="549" uniqueCount="266">
  <si>
    <t>№ п/п</t>
  </si>
  <si>
    <t>Наименование муниципального образования</t>
  </si>
  <si>
    <t>Объект (МФЦ, ТОСП, ЦОУ)</t>
  </si>
  <si>
    <t>Адрес</t>
  </si>
  <si>
    <t>Дата открытия</t>
  </si>
  <si>
    <t>Количество окон для бизнеса</t>
  </si>
  <si>
    <t>Общее количество окон</t>
  </si>
  <si>
    <t>Примечание</t>
  </si>
  <si>
    <t>Городской округ - г. Горно-Алтайск</t>
  </si>
  <si>
    <t>МФЦ</t>
  </si>
  <si>
    <t>649000, Респ. Алтай, г. Горно-Алтайск, ул. В.И.Чаптынова, д. 28</t>
  </si>
  <si>
    <t>10.02.2010</t>
  </si>
  <si>
    <t>Филиал АУ Республики Алтай "МФЦ" в г. Горно-Алтайский №2</t>
  </si>
  <si>
    <t>649002, Респ. Алтай, г. Горно-Алтайск, пр-кт. Коммунистический, д. 159</t>
  </si>
  <si>
    <t>23.01.2018</t>
  </si>
  <si>
    <t>ЦОУ</t>
  </si>
  <si>
    <t>649006, Респ. Алтай, г. Горно-Алтайск, пр-кт. Коммунистический, д. 68</t>
  </si>
  <si>
    <t>22.12.2017</t>
  </si>
  <si>
    <t>РСХБ</t>
  </si>
  <si>
    <t>649000, Респ. Алтай, г. Горно-Алтайск, ул. В.И.Чаптынова, д. 2</t>
  </si>
  <si>
    <t xml:space="preserve">Сбербанк </t>
  </si>
  <si>
    <t>Бельтирское сельское поселение</t>
  </si>
  <si>
    <t>ТОСП</t>
  </si>
  <si>
    <t>ТОСП в с. Новый Бельтир  филиала АУ Республики Алтай "МФЦ" в  Кош-Агачском  районе</t>
  </si>
  <si>
    <t>649789, Респ. Алтай, р-н. Кош-Агачский, с. Новый Бельтир, ул. Центральная, д. 2</t>
  </si>
  <si>
    <t>05.11.2014</t>
  </si>
  <si>
    <t>Джазаторское сельское поселение</t>
  </si>
  <si>
    <t>Казахское сельское поселение</t>
  </si>
  <si>
    <t/>
  </si>
  <si>
    <t>Кокоринское сельское поселение</t>
  </si>
  <si>
    <t>Кош-Агачское сельское поселение</t>
  </si>
  <si>
    <t>Филиал АУ Республики Алтай "МФЦ" в Кош-Агачском районе</t>
  </si>
  <si>
    <t>25.10.2013</t>
  </si>
  <si>
    <t>Курайское сельское поселение</t>
  </si>
  <si>
    <t>649792, Респ. Алтай, р-н. Кош-Агачский, с. Курай, ул. Алтайская, д. 2</t>
  </si>
  <si>
    <t>Мухор-Тархатинское сельское поселение</t>
  </si>
  <si>
    <t>Ортолыкское сельское поселение</t>
  </si>
  <si>
    <t>Ташантинское сельское поселение</t>
  </si>
  <si>
    <t>Теленгит-Сортогойское сельское поселение</t>
  </si>
  <si>
    <t>Тобелерское сельское поселение</t>
  </si>
  <si>
    <t>ТОСП в с. Тобелер  филиала АУ Республики Алтай "МФЦ" в  Кош-Агачском  районе</t>
  </si>
  <si>
    <t>649777, Респ. Алтай, р-н. Кош-Агачский, с. Тобелер, ул. Кожабаева, д. 14</t>
  </si>
  <si>
    <t>02.12.2013</t>
  </si>
  <si>
    <t>Чаган-Узунское сельское поселение</t>
  </si>
  <si>
    <t>Бирюлинское сельское поселение</t>
  </si>
  <si>
    <t>ТОСП в с. Бирюля филиала АУ Республики Алтай "МФЦ" в Майминском районе</t>
  </si>
  <si>
    <t>13.11.2014</t>
  </si>
  <si>
    <t>Кызыл-Озекское сельское поселение</t>
  </si>
  <si>
    <t>ТОСП в с. Кызыл-Озек филиала АУ Республики Алтай "МФЦ" в Майминском районе</t>
  </si>
  <si>
    <t>649105, Респ. Алтай, р-н. Майминский, с. Кызыл-Озек, ул. Советская, д. 98</t>
  </si>
  <si>
    <t>Майминское сельское поселение</t>
  </si>
  <si>
    <t>Филиал АУ Республики Алтай "МФЦ" в Майминском районе</t>
  </si>
  <si>
    <t>649100, Респ. Алтай, р-н. Майминский, с. Майма, ул. Ленина, д. 10</t>
  </si>
  <si>
    <t>04.06.2010</t>
  </si>
  <si>
    <t>Манжерокское сельское поселение</t>
  </si>
  <si>
    <t>ТОСП в с. Манжерок филиала АУ Республики Алтай "МФЦ" в Майминский районе</t>
  </si>
  <si>
    <t>649113, Респ. Алтай, р-н. Майминский, с. Манжерок, ул. Ленинская, д. 25</t>
  </si>
  <si>
    <t>29.12.2013</t>
  </si>
  <si>
    <t>Соузгинское сельское поселение</t>
  </si>
  <si>
    <t>ТОСП в с. Соузга филиала АУ Республики Алтай "МФЦ" в Майминский районе</t>
  </si>
  <si>
    <t>10.12.2013</t>
  </si>
  <si>
    <t>Усть-Мунинское сельское поселение</t>
  </si>
  <si>
    <t>Елинское сельское поселение</t>
  </si>
  <si>
    <t>ТОСП в с. Ело филиала АУ Республики Алтай "МФЦ" в  Онгудайском районе</t>
  </si>
  <si>
    <t>649433, Респ. Алтай, р-н. Онгудайский, с. Ело, ул. Кайырлыкская, д. 14</t>
  </si>
  <si>
    <t>Ининское сельское поселение</t>
  </si>
  <si>
    <t>ТОСП в с. Иня филиала АУ Республики Алтай "МФЦ" в  Онгудайском районе</t>
  </si>
  <si>
    <t>649446, Респ. Алтай, р-н. Онгудайский, с. Иня, ул. Подгорная, д. 40</t>
  </si>
  <si>
    <t>Каракольское сельское поселение</t>
  </si>
  <si>
    <t>ТОСП в с. Каракол  филиала АУ Республики Алтай "МФЦ" в  Онгудайском районе</t>
  </si>
  <si>
    <t>649431, Респ. Алтай, р-н. Онгудайский, с. Каракол, ул. Г.Чорос-Гуркина, д. 41</t>
  </si>
  <si>
    <t>Куладинское сельское поселение</t>
  </si>
  <si>
    <t>Купчегенское сельское поселение</t>
  </si>
  <si>
    <t>Нижне-Талдинское сельское поселение</t>
  </si>
  <si>
    <t>Онгудайское сельское поселение</t>
  </si>
  <si>
    <t>Филиал АУ Республики Алтай "МФЦ" в Онгудайском районе</t>
  </si>
  <si>
    <t>649440, Респ. Алтай, р-н. Онгудайский, с. Онгудай, ул. Советская, д. 87</t>
  </si>
  <si>
    <t>18.05.2010</t>
  </si>
  <si>
    <t>Теньгинское сельское поселение</t>
  </si>
  <si>
    <t>ТОСП в с. Теньга филиала АУ Республики Алтай "МФЦ" в  Онгудайском районе</t>
  </si>
  <si>
    <t>Хабаровское сельское поселение</t>
  </si>
  <si>
    <t>Шашикманское сельское поселение</t>
  </si>
  <si>
    <t>Артыбашское сельское поселение</t>
  </si>
  <si>
    <t>28.12.2015</t>
  </si>
  <si>
    <t>Бийкинское сельское поселение</t>
  </si>
  <si>
    <t>Дмитриевское сельское поселение</t>
  </si>
  <si>
    <t>Кебезенское сельское поселение</t>
  </si>
  <si>
    <t>ТОСП в с. Кебезень  филиала АУ Республики Алтай "МФЦ" в Турочакском районе</t>
  </si>
  <si>
    <t>649152, Респ. Алтай, р-н. Турочакский, с. Кебезень, ул. Центральная, д. 8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</si>
  <si>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</si>
  <si>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</si>
  <si>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</si>
  <si>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Тондошенское сельское поселение</t>
  </si>
  <si>
    <t>Турочакское сельское поселение</t>
  </si>
  <si>
    <t>Филиал АУ Республики Алтай "МФЦ" в Турочакском районе</t>
  </si>
  <si>
    <t>649140, Респ. Алтай, р-н. Турочакский, с. Турочак, ул. Советская, д. 2</t>
  </si>
  <si>
    <t>08.12.2015</t>
  </si>
  <si>
    <t>Акташское сельское поселение</t>
  </si>
  <si>
    <t>ТОСП в с. Акташ  филиала АУ Республики Алтай "МФЦ" в Улаганском районе</t>
  </si>
  <si>
    <t>649743, Респ. Алтай, р-н. Улаганский, с. Акташ, ул. С.Мохова, д. 21</t>
  </si>
  <si>
    <t>Балыктуюльское сельское поселение</t>
  </si>
  <si>
    <t>ТОСП в с. Балыктуюль филиала АУ Республики Алтай "МФЦ" в Улаганском районе</t>
  </si>
  <si>
    <t>649741, Респ. Алтай, р-н. Улаганский, с. Балыктуюль, ул. Центральная, д. 91</t>
  </si>
  <si>
    <t>Саратанское сельское поселение</t>
  </si>
  <si>
    <t>ТОСП в с. Саратан филиала АУ Республики Алтай "МФЦ" в Улаганском районе</t>
  </si>
  <si>
    <t>Улаганское сельское поселение</t>
  </si>
  <si>
    <t>Филиал АУ Республики Алтай "МФЦ" в Улаганском  районе</t>
  </si>
  <si>
    <t>04.03.2014</t>
  </si>
  <si>
    <t>Челушманское сельское поселение</t>
  </si>
  <si>
    <t>ТОСП в с. Балыкча  филиала АУ Республики Алтай "МФЦ" в Улаганском районе</t>
  </si>
  <si>
    <t>649742, Респ. Алтай, р-н. Улаганский, с. Балыкча, ул. Центральная, д. 23</t>
  </si>
  <si>
    <t>18.12.2015</t>
  </si>
  <si>
    <t>Чибилинское сельское поселение</t>
  </si>
  <si>
    <t xml:space="preserve">ЗАКРЫТЬ </t>
  </si>
  <si>
    <t>Чибитское сельское поселение</t>
  </si>
  <si>
    <t>Белоануйское сельское поселение</t>
  </si>
  <si>
    <t>ТОСП в с. Белый Ануй филиала АУ Республики Алтай "МФЦ" в  Усть-Канском районе</t>
  </si>
  <si>
    <t>649454, Респ. Алтай, р-н. Усть-Канский, с. Белый Ануй, ул. Советская, д. 64</t>
  </si>
  <si>
    <t>22.12.2015</t>
  </si>
  <si>
    <t>Козульское сельское поселение</t>
  </si>
  <si>
    <t>Коргонское сельское поселение</t>
  </si>
  <si>
    <t>Кырлыкское сельское поселение</t>
  </si>
  <si>
    <t>ТОСП в с. Кырлык  филиала АУ Республики Алтай "МФЦ" в Усть-Канском  районе</t>
  </si>
  <si>
    <t>649456, Респ. Алтай, р-н. Усть-Канский, с. Кырлык, ул. Сартакпая, д. 38</t>
  </si>
  <si>
    <t>Мендур-Сокконское сельское поселение</t>
  </si>
  <si>
    <t>Талицкое сельское поселение</t>
  </si>
  <si>
    <t>ТОСП в с. Усть-Кумир  филиала АУ Республики Алтай "МФЦ" в  Усть-Канском районе</t>
  </si>
  <si>
    <t>Усть-Канское сельское поселение</t>
  </si>
  <si>
    <t>Филиал АУ Республики Алтай "МФЦ" в Усть-Канском  районе</t>
  </si>
  <si>
    <t>649450, Респ. Алтай, р-н. Усть-Канский, с. Усть-Кан, ул. Ленинская, д. 40</t>
  </si>
  <si>
    <t>25.12.2014</t>
  </si>
  <si>
    <t>Усть-Мутинское сельское поселение</t>
  </si>
  <si>
    <t>Черноануйское сельское поселение</t>
  </si>
  <si>
    <t>Ябоганское сельское поселение</t>
  </si>
  <si>
    <t>ТОСП в с. Ябоган  филиала АУ Республики Алтай "МФЦ" в  Усть-Канском районе</t>
  </si>
  <si>
    <t>649455, Респ. Алтай, р-н. Усть-Канский, с. Ябоган, ул. Ленинская, д. 26</t>
  </si>
  <si>
    <t>Яконурское сельское поселение</t>
  </si>
  <si>
    <t>ТОСП в с. Яконур филиала АУ Республики Алтай "МФЦ" в  Усть-Канском районе</t>
  </si>
  <si>
    <t>Амурское сельское поселение</t>
  </si>
  <si>
    <t>ТОСП в с. Амур  филиала АУ Республики Алтай "МФЦ" в Усть-Коксинском районе</t>
  </si>
  <si>
    <t>07.07.2015</t>
  </si>
  <si>
    <t>Верх-Уймонское сельское поселение</t>
  </si>
  <si>
    <t>ТОСП в с.Верх-Уймон филиала АУ Республики Алтай "МФЦ" в Усть-Коксинском районе</t>
  </si>
  <si>
    <t>649475, Респ. Алтай, р-н. Усть-Коксинский, с. Верх-Уймон, ул. Центральная, д. 5</t>
  </si>
  <si>
    <t>Горбуновское сельское поселение</t>
  </si>
  <si>
    <t>Карагайское сельское поселение</t>
  </si>
  <si>
    <t>Катандинское сельское поселение</t>
  </si>
  <si>
    <t>ТОСП в с. Катанда филиала АУ Республики Алтай "МФЦ" в Усть-Коксинском районе</t>
  </si>
  <si>
    <t>649472, Респ. Алтай, р-н. Усть-Коксинский, с. Катанда, ул. Советская, д. 136</t>
  </si>
  <si>
    <t>Огневское сельское поселение</t>
  </si>
  <si>
    <t>ТОСП в с. Огневка филиала АУ Республики Алтай "МФЦ" в Усть-Коксинском районе</t>
  </si>
  <si>
    <t>649477, Респ. Алтай, р-н. Усть-Коксинский, с. Огневка, ул. Школьная, д. 12</t>
  </si>
  <si>
    <t>Талдинское сельское поселение</t>
  </si>
  <si>
    <t>ТОСП в с. Талда филиала АУ Республики Алтай "МФЦ" в Усть-Коксинском районе</t>
  </si>
  <si>
    <t>649483, Респ. Алтай, р-н. Усть-Коксинский, с. Талда, ул. Центральная, д. 29/2</t>
  </si>
  <si>
    <t>Усть-Коксинское сельское поселение</t>
  </si>
  <si>
    <t>Филиал АУ Республики Алтай "МФЦ" в Усть-Коксинском  районе</t>
  </si>
  <si>
    <t>Чендекское сельское поселение</t>
  </si>
  <si>
    <t>ТОСП в с. Чендек филиала АУ Республики Алтай "МФЦ" в Усть-Коксинском районе</t>
  </si>
  <si>
    <t>649470, Респ. Алтай, р-н. Усть-Коксинский, с. Чендек, ул. Садовая, д. 15</t>
  </si>
  <si>
    <t>Аносинское сельское поселение</t>
  </si>
  <si>
    <t>Бешпельтирское сельское поселение</t>
  </si>
  <si>
    <t>Куюсское сельское поселение</t>
  </si>
  <si>
    <t>Узнезинское сельское поселение</t>
  </si>
  <si>
    <t>Чемальское сельское поселение</t>
  </si>
  <si>
    <t>Филиал АУ Республики Алтай "МФЦ" в Чемальском районе</t>
  </si>
  <si>
    <t>22.11.2013</t>
  </si>
  <si>
    <t>Чепошское сельское поселение</t>
  </si>
  <si>
    <t>ТОСП в с. Чепош  филиала АУ Республики Алтай "МФЦ" в  Чемальском районе</t>
  </si>
  <si>
    <t>649231, Респ. Алтай, р-н. Чемальский, с. Чепош, ул. Кучияк, д. 56</t>
  </si>
  <si>
    <t>20.11.2014</t>
  </si>
  <si>
    <t>Элекмонарское сельское поселение</t>
  </si>
  <si>
    <t>ТОСП в с. Элекмонар филиала АУ Республики Алтай "МФЦ" в  Чемальском районе</t>
  </si>
  <si>
    <t>649234, Респ. Алтай, р-н. Чемальский, с. Элекмонар, ул. Советская, д. 48</t>
  </si>
  <si>
    <t>Верх-Пьянковское сельское поселение</t>
  </si>
  <si>
    <t>Каракокшинское сельское поселение</t>
  </si>
  <si>
    <t>ТОСП в с. Каракокша филиала АУ Республики Алтай "МФЦ" в Чойском районе</t>
  </si>
  <si>
    <t>649184, Респ. Алтай, р-н. Чойский, с. Каракокша, ул. Тартыкова, д. 24</t>
  </si>
  <si>
    <t>Паспаульское сельское поселение</t>
  </si>
  <si>
    <t>ТОСП в с. Паспаул филиала АУ Республики Алтай "МФЦ" в Чойском районе</t>
  </si>
  <si>
    <t>Сейкинское сельское поселение</t>
  </si>
  <si>
    <t>ТОСП в с. Сейка филиала АУ Республики Алтай "МФЦ" в Чойском районе</t>
  </si>
  <si>
    <t>Уйменское сельское поселение</t>
  </si>
  <si>
    <t>Чойское сельское поселение</t>
  </si>
  <si>
    <t>Филиал АУ Республики Алтай "МФЦ" в Чойском  районе</t>
  </si>
  <si>
    <t>649180, Респ. Алтай, р-н. Чойский, с. Чоя, ул. Ленина, д. 27</t>
  </si>
  <si>
    <t>29.10.2013</t>
  </si>
  <si>
    <t>Ыныргинское сельское поселение</t>
  </si>
  <si>
    <t>Барагашское сельское поселение</t>
  </si>
  <si>
    <t>ТОСП в с. Барагаш филиала АУ Республики Алтай "МФЦ" в  Шебалинском районе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</si>
  <si>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</si>
  <si>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</si>
  <si>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</si>
  <si>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</si>
  <si>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</si>
  <si>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</si>
  <si>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</si>
  <si>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</si>
  <si>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</si>
  <si>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ТОСП в с. Черга филиала АУ Республики Алтай "МФЦ" в  Шебалинском районе</t>
  </si>
  <si>
    <t>649219, Респ. Алтай, р-н. Шебалинский, с. Черга, ул. Октябрьская, д. 120</t>
  </si>
  <si>
    <t>Шебалинское сельское поселение</t>
  </si>
  <si>
    <t>Филиал АУ Республики Алтай "МФЦ" в Шебалинском районе</t>
  </si>
  <si>
    <t>649220, Респ. Алтай, р-н. Шебалинский, с. Шебалино, ул. Советская, д. 60</t>
  </si>
  <si>
    <t>17.12.2012</t>
  </si>
  <si>
    <t>Шыргайтинское сельское поселение</t>
  </si>
  <si>
    <t xml:space="preserve">в том числе: </t>
  </si>
  <si>
    <t>филиалы</t>
  </si>
  <si>
    <t xml:space="preserve">ЦОУ </t>
  </si>
  <si>
    <t xml:space="preserve">сократить 0,25 ед. </t>
  </si>
  <si>
    <t>649223, Респ. Алтай, р-н. Шебалинский, с. Барагаш, ул. Калинина, д. 11</t>
  </si>
  <si>
    <t>649458, Респ. Алтай, р-н. Усть-Канский, с. Усть-Кумир, ул. Зеленая, д. 27</t>
  </si>
  <si>
    <t xml:space="preserve">ТОСП </t>
  </si>
  <si>
    <t>649753, Респ. Алтай, р-н. Улаганский, с. Саратан, ул. Вагаевой А. К., д. 18</t>
  </si>
  <si>
    <t>ТОСП № 1 филиала АУ Республики Алтай "МФЦ" в г. Горно-Алтайске № 1</t>
  </si>
  <si>
    <t>ТОСП № 2 филиала АУ Республики Алтай "МФЦ" в г. Горно-Алтайске № 1</t>
  </si>
  <si>
    <t>649107, Респ. Алтай, р-н. Майминский, с. Бирюля, ул. Центральная, д. 46</t>
  </si>
  <si>
    <t>649154, Респ. Алтай, р-н. Турочакский, с. Иогач, ул. Центральная, д. 1</t>
  </si>
  <si>
    <t>649432, Респ. Алтай, р-н. Онгудайский, с. Теньга, ул. Центральная, д. 31</t>
  </si>
  <si>
    <t>649481, Респ. Алтай, р-н. Усть-Коксинский, с. Амур, пер. Школьный, д. 8</t>
  </si>
  <si>
    <t>ТОСП в с. Курай  филиала АУ Республики Алтай "МФЦ" в  Кош-Агачском  районе</t>
  </si>
  <si>
    <t>649190, Респ. Алтай, р-н. Чойский, с. Паспаул, ул. Совхозная, д. 41 А</t>
  </si>
  <si>
    <t>649115, Респ. Алтай, р-н. Майминский, с. Соузга, ул. Центральная, д. 23/4, кв. 8</t>
  </si>
  <si>
    <t>ТОСП № 3 филиала АУ Республики Алтай "МФЦ" в г. Горно-Алтайске № 2</t>
  </si>
  <si>
    <t>Бизнес-центр</t>
  </si>
  <si>
    <t>649006, Респ. Алтай, г. Горно-Алтайск, ул. Комсомольская, д. 9</t>
  </si>
  <si>
    <t>ТОСП в с.Артыбаш  филиала АУ Республики Алтай "МФЦ" в Турочакском районе</t>
  </si>
  <si>
    <t>649189, Респ. Алтай, р-н. Чойский, с. Сёйка, ул. Школьная, д. 37 Г</t>
  </si>
  <si>
    <t>Филиал АУ Республики Алтай "МФЦ" в г. Горно-Алтайске № 1</t>
  </si>
  <si>
    <t>ТОСП в с. Беляши филиала АУ Республики Алтай "МФЦ" в  Кош-Агачском  районе</t>
  </si>
  <si>
    <t>649772, Респ. Алтай, р-н. Кош-Агачский, с. Беляши,ул. Центральная, д. 7</t>
  </si>
  <si>
    <t>649461, Респ. Алтай, р-н. Усть-Канский, с. Яконур, ул. Кудачина П.Е., д. 28, А</t>
  </si>
  <si>
    <t>649780, Респ. Алтай, р-н. Кош-Агачский, с. Кош-Агач, ул. Коммунальная, д. 32, А</t>
  </si>
  <si>
    <t>649240, Респ. Алтай, р-н. Чемальский, с. Чемал, ул. Советская, д. 5А, помещение 2</t>
  </si>
  <si>
    <t>649750, Респ. Алтай, р-н. Улаганский, с. Улаган, ул. А.В.Санаа, д. 16, помещение 2</t>
  </si>
  <si>
    <t>649490, Респ. Алтай, р-н. Усть-Коксинский, с. Усть-Кокса, ул. Харитошкина, д. 1, помещение 1</t>
  </si>
  <si>
    <t>Выездное обсуживание</t>
  </si>
  <si>
    <t>Организовано выездное обслуживание</t>
  </si>
  <si>
    <t>Адрес( изменения)</t>
  </si>
  <si>
    <t>Закрытие ТОСП. Выездное обслуживание, соглано графику по выезду в села, в которых отсутствуют офисы МФЦ. В схеме не отражается.</t>
  </si>
  <si>
    <t>Закрытие ТОСП. Выездное обслуживание, соглано графику по выезду в села, в которых отсутствуют офисы МФЦ. В схеме не отражается, так как услуги МФЦ в данном селе не востребованы.</t>
  </si>
  <si>
    <t>Охват на текуй момент, %</t>
  </si>
  <si>
    <t>Отват после трансформации, %</t>
  </si>
  <si>
    <t>УТВЕРЖДЕНА</t>
  </si>
  <si>
    <t>от «_____» ____________ 2023 г. № ______</t>
  </si>
  <si>
    <t xml:space="preserve">Численность населения, чел. </t>
  </si>
  <si>
    <t>Количество окон для приема и выдачи документов</t>
  </si>
  <si>
    <t xml:space="preserve">Количество  рабочих мест в секторах пользовательского сопровождения </t>
  </si>
  <si>
    <t>Объект (МФЦ, ТОСП, ЦОУ)*</t>
  </si>
  <si>
    <t>*МФЦ - филиал АУ РА "МФЦ", ТОСП- территориально обособленное структурное подразделение, ЦОУ - центр оказания услуг</t>
  </si>
  <si>
    <t>МО "г. Горно-Алтайск"</t>
  </si>
  <si>
    <t>МО "Кош-Агачский район"</t>
  </si>
  <si>
    <t>МО "Майминский район"</t>
  </si>
  <si>
    <t>МО "Онгудайский район"</t>
  </si>
  <si>
    <t>МО "Турочакский  район"</t>
  </si>
  <si>
    <t>МО "Улаганский  район"</t>
  </si>
  <si>
    <t>МО "Усть-Канский  район"</t>
  </si>
  <si>
    <t>МО "Усть-Коксинский район"</t>
  </si>
  <si>
    <t>МО "Чемальский район"</t>
  </si>
  <si>
    <t>МО "Чойский район"</t>
  </si>
  <si>
    <t>МО "Шебалинский район"</t>
  </si>
  <si>
    <t>Количество окон информи-рования</t>
  </si>
  <si>
    <t xml:space="preserve">Всего офисов, ед. </t>
  </si>
  <si>
    <t>распоряжением Главы Республики Алтай, 
Председателя Правительства Республики Алтай</t>
  </si>
  <si>
    <t>СХЕМА  РАЗМЕЩЕНИЯ 
многофункциональных центров предоставления государственных и муниципальных услуг, территориально обособленных 
структурных подразделений (офисов) многофункционального центра предоставления государственных и муниципальных услуг, организаций, привлекаемых к реализации функций многофункциональных центров предоставления государственных и муниципальных услуг, в Республике Алтай</t>
  </si>
  <si>
    <t>Многофункциональный центр предоставления государственных и муниципальных услуг (далее - МФЦ), территориально обособленное структурное подразделение (офис) МФЦ, организация, привлекаемая к реализации функций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</si>
</sst>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/>
    <xf numFmtId="0" fontId="4" fillId="0" borderId="0" xfId="0" applyFont="1" applyFill="1"/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 wrapText="1"/>
    </xf>
    <xf numFmtId="0" fontId="8" fillId="6" borderId="4" xfId="0" applyNumberFormat="1" applyFont="1" applyFill="1" applyBorder="1" applyAlignment="1" applyProtection="1">
      <alignment horizontal="center" vertical="center" wrapText="1"/>
    </xf>
    <xf numFmtId="0" fontId="8" fillId="6" borderId="15" xfId="0" applyNumberFormat="1" applyFont="1" applyFill="1" applyBorder="1" applyAlignment="1" applyProtection="1">
      <alignment horizontal="center" vertical="center" wrapText="1"/>
    </xf>
    <xf numFmtId="0" fontId="8" fillId="6" borderId="3" xfId="0" applyNumberFormat="1" applyFont="1" applyFill="1" applyBorder="1" applyAlignment="1" applyProtection="1">
      <alignment horizontal="center" vertical="center" wrapText="1"/>
    </xf>
    <xf numFmtId="0" fontId="8" fillId="7" borderId="1" xfId="0" applyNumberFormat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6" fillId="3" borderId="22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 indent="1"/>
    </xf>
    <xf numFmtId="0" fontId="3" fillId="3" borderId="0" xfId="0" applyFont="1" applyFill="1"/>
    <xf numFmtId="0" fontId="3" fillId="0" borderId="0" xfId="0" applyFont="1"/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3" xfId="0" applyFont="1" applyFill="1" applyBorder="1"/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4" fontId="14" fillId="3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6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11" fillId="3" borderId="11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6" borderId="15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7" fillId="3" borderId="22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/>
    <xf numFmtId="0" fontId="3" fillId="0" borderId="3" xfId="0" applyFont="1" applyBorder="1"/>
    <xf numFmtId="0" fontId="11" fillId="2" borderId="18" xfId="0" applyNumberFormat="1" applyFont="1" applyFill="1" applyBorder="1" applyAlignment="1" applyProtection="1">
      <alignment horizontal="center" vertical="center" wrapText="1"/>
    </xf>
    <xf numFmtId="0" fontId="11" fillId="2" borderId="19" xfId="0" applyNumberFormat="1" applyFont="1" applyFill="1" applyBorder="1" applyAlignment="1" applyProtection="1">
      <alignment horizontal="center" vertical="center" wrapText="1"/>
    </xf>
    <xf numFmtId="0" fontId="11" fillId="3" borderId="19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5" fillId="0" borderId="33" xfId="0" applyFont="1" applyBorder="1"/>
    <xf numFmtId="0" fontId="5" fillId="0" borderId="3" xfId="0" applyFont="1" applyBorder="1"/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11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left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6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23" xfId="0" applyNumberFormat="1" applyFont="1" applyFill="1" applyBorder="1" applyAlignment="1" applyProtection="1">
      <alignment horizontal="center" vertical="center" wrapText="1"/>
    </xf>
    <xf numFmtId="0" fontId="7" fillId="2" borderId="24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tabSelected="1" view="pageBreakPreview" zoomScale="69" zoomScaleNormal="100" zoomScaleSheetLayoutView="69" workbookViewId="0">
      <pane xSplit="6" ySplit="7" topLeftCell="I8" activePane="bottomRight" state="frozen"/>
      <selection pane="topRight" activeCell="H1" sqref="H1"/>
      <selection pane="bottomLeft" activeCell="A8" sqref="A8"/>
      <selection pane="bottomRight" activeCell="M7" sqref="M7"/>
    </sheetView>
  </sheetViews>
  <sheetFormatPr defaultColWidth="9.109375" defaultRowHeight="15.6" x14ac:dyDescent="0.3"/>
  <cols>
    <col min="1" max="1" width="5" style="7" customWidth="1"/>
    <col min="2" max="2" width="8.33203125" style="7" customWidth="1"/>
    <col min="3" max="3" width="8.109375" style="7" customWidth="1"/>
    <col min="4" max="4" width="28.6640625" style="7" customWidth="1"/>
    <col min="5" max="5" width="13.5546875" style="40" hidden="1" customWidth="1"/>
    <col min="6" max="6" width="13.44140625" style="117" customWidth="1"/>
    <col min="7" max="7" width="14.88671875" style="117" hidden="1" customWidth="1"/>
    <col min="8" max="8" width="17.33203125" style="117" hidden="1" customWidth="1"/>
    <col min="9" max="9" width="40" style="39" customWidth="1"/>
    <col min="10" max="10" width="40.44140625" style="39" customWidth="1"/>
    <col min="11" max="11" width="39.88671875" style="39" hidden="1" customWidth="1"/>
    <col min="12" max="12" width="15" style="117" customWidth="1"/>
    <col min="13" max="13" width="17.33203125" style="118" customWidth="1"/>
    <col min="14" max="14" width="15.5546875" style="115" customWidth="1"/>
    <col min="15" max="15" width="14.33203125" style="114" customWidth="1"/>
    <col min="16" max="16" width="16" style="115" customWidth="1"/>
    <col min="17" max="17" width="23.33203125" style="115" customWidth="1"/>
    <col min="18" max="18" width="27.88671875" style="114" hidden="1" customWidth="1"/>
    <col min="19" max="20" width="14.33203125" style="40" hidden="1" customWidth="1"/>
    <col min="21" max="16384" width="9.109375" style="40"/>
  </cols>
  <sheetData>
    <row r="1" spans="1:20" ht="30" customHeight="1" x14ac:dyDescent="0.25">
      <c r="A1" s="149"/>
      <c r="B1" s="149"/>
      <c r="C1" s="149"/>
      <c r="D1" s="149"/>
      <c r="E1" s="150"/>
      <c r="F1" s="149"/>
      <c r="G1" s="149"/>
      <c r="H1" s="149"/>
      <c r="I1" s="150"/>
      <c r="L1" s="136" t="s">
        <v>243</v>
      </c>
      <c r="M1" s="136"/>
      <c r="N1" s="136"/>
      <c r="O1" s="136"/>
      <c r="P1" s="136"/>
      <c r="Q1" s="136"/>
      <c r="R1" s="1"/>
    </row>
    <row r="2" spans="1:20" ht="39" customHeight="1" x14ac:dyDescent="0.3">
      <c r="A2" s="6"/>
      <c r="B2" s="6"/>
      <c r="C2" s="151"/>
      <c r="D2" s="152"/>
      <c r="E2" s="3"/>
      <c r="F2" s="6"/>
      <c r="G2" s="6"/>
      <c r="H2" s="6"/>
      <c r="I2" s="3"/>
      <c r="L2" s="136" t="s">
        <v>263</v>
      </c>
      <c r="M2" s="136"/>
      <c r="N2" s="136"/>
      <c r="O2" s="136"/>
      <c r="P2" s="136"/>
      <c r="Q2" s="136"/>
      <c r="R2" s="2"/>
    </row>
    <row r="3" spans="1:20" ht="8.25" customHeight="1" x14ac:dyDescent="0.25">
      <c r="A3" s="6"/>
      <c r="B3" s="6"/>
      <c r="C3" s="30"/>
      <c r="D3" s="41"/>
      <c r="E3" s="3"/>
      <c r="F3" s="6"/>
      <c r="G3" s="6"/>
      <c r="H3" s="6"/>
      <c r="I3" s="3"/>
      <c r="L3" s="156"/>
      <c r="M3" s="156"/>
      <c r="N3" s="156"/>
      <c r="O3" s="156"/>
      <c r="P3" s="156"/>
      <c r="Q3" s="34"/>
      <c r="R3" s="3"/>
    </row>
    <row r="4" spans="1:20" ht="49.5" customHeight="1" x14ac:dyDescent="0.3">
      <c r="A4" s="6"/>
      <c r="B4" s="6"/>
      <c r="C4" s="30"/>
      <c r="D4" s="41"/>
      <c r="E4" s="3"/>
      <c r="F4" s="6"/>
      <c r="G4" s="6"/>
      <c r="H4" s="6"/>
      <c r="I4" s="3"/>
      <c r="L4" s="137" t="s">
        <v>244</v>
      </c>
      <c r="M4" s="137"/>
      <c r="N4" s="137"/>
      <c r="O4" s="137"/>
      <c r="P4" s="137"/>
      <c r="Q4" s="137"/>
      <c r="R4" s="3"/>
    </row>
    <row r="5" spans="1:20" ht="68.25" customHeight="1" x14ac:dyDescent="0.25">
      <c r="A5" s="155" t="s">
        <v>264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42"/>
      <c r="R5" s="43"/>
    </row>
    <row r="6" spans="1:20" ht="16.5" customHeight="1" x14ac:dyDescent="0.25">
      <c r="A6" s="32"/>
      <c r="B6" s="32"/>
      <c r="C6" s="32"/>
      <c r="D6" s="32"/>
      <c r="E6" s="32"/>
      <c r="F6" s="44"/>
      <c r="G6" s="44"/>
      <c r="H6" s="44"/>
      <c r="I6" s="44"/>
      <c r="J6" s="44"/>
      <c r="K6" s="44"/>
      <c r="L6" s="44"/>
      <c r="M6" s="44"/>
      <c r="N6" s="44"/>
      <c r="O6" s="32"/>
      <c r="P6" s="44"/>
      <c r="Q6" s="42"/>
      <c r="R6" s="43"/>
    </row>
    <row r="7" spans="1:20" s="7" customFormat="1" ht="141" customHeight="1" x14ac:dyDescent="0.3">
      <c r="A7" s="31" t="s">
        <v>0</v>
      </c>
      <c r="B7" s="153" t="s">
        <v>1</v>
      </c>
      <c r="C7" s="154"/>
      <c r="D7" s="154"/>
      <c r="E7" s="45" t="s">
        <v>245</v>
      </c>
      <c r="F7" s="46" t="s">
        <v>248</v>
      </c>
      <c r="G7" s="47" t="s">
        <v>2</v>
      </c>
      <c r="H7" s="47" t="s">
        <v>237</v>
      </c>
      <c r="I7" s="46" t="s">
        <v>265</v>
      </c>
      <c r="J7" s="46" t="s">
        <v>3</v>
      </c>
      <c r="K7" s="47" t="s">
        <v>238</v>
      </c>
      <c r="L7" s="46" t="s">
        <v>4</v>
      </c>
      <c r="M7" s="48" t="s">
        <v>246</v>
      </c>
      <c r="N7" s="8" t="s">
        <v>5</v>
      </c>
      <c r="O7" s="8" t="s">
        <v>261</v>
      </c>
      <c r="P7" s="8" t="s">
        <v>6</v>
      </c>
      <c r="Q7" s="8" t="s">
        <v>247</v>
      </c>
      <c r="R7" s="21" t="s">
        <v>7</v>
      </c>
      <c r="S7" s="28" t="s">
        <v>241</v>
      </c>
      <c r="T7" s="28" t="s">
        <v>242</v>
      </c>
    </row>
    <row r="8" spans="1:20" ht="32.25" customHeight="1" x14ac:dyDescent="0.25">
      <c r="A8" s="158">
        <v>1</v>
      </c>
      <c r="B8" s="162" t="s">
        <v>250</v>
      </c>
      <c r="C8" s="163"/>
      <c r="D8" s="158" t="s">
        <v>8</v>
      </c>
      <c r="E8" s="161">
        <v>64464</v>
      </c>
      <c r="F8" s="10" t="s">
        <v>9</v>
      </c>
      <c r="G8" s="23" t="s">
        <v>9</v>
      </c>
      <c r="H8" s="23"/>
      <c r="I8" s="49" t="s">
        <v>228</v>
      </c>
      <c r="J8" s="49" t="s">
        <v>10</v>
      </c>
      <c r="K8" s="50"/>
      <c r="L8" s="20" t="s">
        <v>11</v>
      </c>
      <c r="M8" s="51">
        <v>13</v>
      </c>
      <c r="N8" s="52">
        <v>1</v>
      </c>
      <c r="O8" s="53">
        <v>1</v>
      </c>
      <c r="P8" s="52">
        <f t="shared" ref="P8:P39" si="0">M8+N8+O8</f>
        <v>15</v>
      </c>
      <c r="Q8" s="52">
        <v>2</v>
      </c>
      <c r="R8" s="54"/>
      <c r="S8" s="55">
        <v>100</v>
      </c>
      <c r="T8" s="55">
        <v>100</v>
      </c>
    </row>
    <row r="9" spans="1:20" ht="32.25" customHeight="1" x14ac:dyDescent="0.25">
      <c r="A9" s="159"/>
      <c r="B9" s="164"/>
      <c r="C9" s="165"/>
      <c r="D9" s="159"/>
      <c r="E9" s="161"/>
      <c r="F9" s="10" t="s">
        <v>15</v>
      </c>
      <c r="G9" s="23" t="s">
        <v>15</v>
      </c>
      <c r="H9" s="23"/>
      <c r="I9" s="49" t="s">
        <v>214</v>
      </c>
      <c r="J9" s="49" t="s">
        <v>16</v>
      </c>
      <c r="K9" s="50"/>
      <c r="L9" s="20" t="s">
        <v>17</v>
      </c>
      <c r="M9" s="51">
        <v>0</v>
      </c>
      <c r="N9" s="52">
        <v>1</v>
      </c>
      <c r="O9" s="53">
        <v>0</v>
      </c>
      <c r="P9" s="52">
        <f t="shared" si="0"/>
        <v>1</v>
      </c>
      <c r="Q9" s="52">
        <v>0</v>
      </c>
      <c r="R9" s="54" t="s">
        <v>18</v>
      </c>
      <c r="S9" s="55">
        <v>100</v>
      </c>
      <c r="T9" s="55">
        <v>100</v>
      </c>
    </row>
    <row r="10" spans="1:20" ht="32.25" customHeight="1" x14ac:dyDescent="0.25">
      <c r="A10" s="159"/>
      <c r="B10" s="164"/>
      <c r="C10" s="165"/>
      <c r="D10" s="159"/>
      <c r="E10" s="161"/>
      <c r="F10" s="10" t="s">
        <v>15</v>
      </c>
      <c r="G10" s="23" t="s">
        <v>15</v>
      </c>
      <c r="H10" s="23"/>
      <c r="I10" s="49" t="s">
        <v>215</v>
      </c>
      <c r="J10" s="49" t="s">
        <v>19</v>
      </c>
      <c r="K10" s="50"/>
      <c r="L10" s="20" t="s">
        <v>17</v>
      </c>
      <c r="M10" s="51">
        <v>0</v>
      </c>
      <c r="N10" s="52">
        <v>1</v>
      </c>
      <c r="O10" s="53">
        <v>0</v>
      </c>
      <c r="P10" s="52">
        <f t="shared" si="0"/>
        <v>1</v>
      </c>
      <c r="Q10" s="52">
        <v>0</v>
      </c>
      <c r="R10" s="54" t="s">
        <v>20</v>
      </c>
      <c r="S10" s="55">
        <v>100</v>
      </c>
      <c r="T10" s="55">
        <v>100</v>
      </c>
    </row>
    <row r="11" spans="1:20" ht="31.5" customHeight="1" x14ac:dyDescent="0.25">
      <c r="A11" s="159"/>
      <c r="B11" s="164"/>
      <c r="C11" s="165"/>
      <c r="D11" s="159"/>
      <c r="E11" s="144"/>
      <c r="F11" s="10" t="s">
        <v>9</v>
      </c>
      <c r="G11" s="23" t="s">
        <v>9</v>
      </c>
      <c r="H11" s="23"/>
      <c r="I11" s="49" t="s">
        <v>12</v>
      </c>
      <c r="J11" s="49" t="s">
        <v>13</v>
      </c>
      <c r="K11" s="50"/>
      <c r="L11" s="20" t="s">
        <v>14</v>
      </c>
      <c r="M11" s="51">
        <v>5</v>
      </c>
      <c r="N11" s="52">
        <v>0</v>
      </c>
      <c r="O11" s="53">
        <v>1</v>
      </c>
      <c r="P11" s="52">
        <f t="shared" si="0"/>
        <v>6</v>
      </c>
      <c r="Q11" s="52">
        <v>0</v>
      </c>
      <c r="R11" s="54"/>
      <c r="S11" s="55">
        <v>100</v>
      </c>
      <c r="T11" s="55">
        <v>100</v>
      </c>
    </row>
    <row r="12" spans="1:20" ht="32.25" customHeight="1" x14ac:dyDescent="0.25">
      <c r="A12" s="160"/>
      <c r="B12" s="166"/>
      <c r="C12" s="167"/>
      <c r="D12" s="160"/>
      <c r="E12" s="144"/>
      <c r="F12" s="10" t="s">
        <v>15</v>
      </c>
      <c r="G12" s="23" t="s">
        <v>15</v>
      </c>
      <c r="H12" s="23"/>
      <c r="I12" s="49" t="s">
        <v>223</v>
      </c>
      <c r="J12" s="49" t="s">
        <v>225</v>
      </c>
      <c r="K12" s="50"/>
      <c r="L12" s="56">
        <v>44409</v>
      </c>
      <c r="M12" s="57">
        <v>0</v>
      </c>
      <c r="N12" s="58">
        <v>1</v>
      </c>
      <c r="O12" s="53">
        <v>0</v>
      </c>
      <c r="P12" s="52">
        <f t="shared" si="0"/>
        <v>1</v>
      </c>
      <c r="Q12" s="52">
        <v>0</v>
      </c>
      <c r="R12" s="59" t="s">
        <v>224</v>
      </c>
      <c r="S12" s="55">
        <v>100</v>
      </c>
      <c r="T12" s="55">
        <v>100</v>
      </c>
    </row>
    <row r="13" spans="1:20" ht="38.25" customHeight="1" x14ac:dyDescent="0.25">
      <c r="A13" s="142">
        <v>2</v>
      </c>
      <c r="B13" s="140" t="s">
        <v>251</v>
      </c>
      <c r="C13" s="122"/>
      <c r="D13" s="9" t="s">
        <v>21</v>
      </c>
      <c r="E13" s="60">
        <v>1349</v>
      </c>
      <c r="F13" s="10" t="s">
        <v>22</v>
      </c>
      <c r="G13" s="23"/>
      <c r="H13" s="23"/>
      <c r="I13" s="49" t="s">
        <v>23</v>
      </c>
      <c r="J13" s="49" t="s">
        <v>24</v>
      </c>
      <c r="K13" s="50"/>
      <c r="L13" s="20" t="s">
        <v>25</v>
      </c>
      <c r="M13" s="51">
        <v>1</v>
      </c>
      <c r="N13" s="52">
        <v>0</v>
      </c>
      <c r="O13" s="53">
        <v>0</v>
      </c>
      <c r="P13" s="52">
        <f t="shared" si="0"/>
        <v>1</v>
      </c>
      <c r="Q13" s="52">
        <v>0</v>
      </c>
      <c r="R13" s="54"/>
      <c r="S13" s="55">
        <v>100</v>
      </c>
      <c r="T13" s="55">
        <v>0</v>
      </c>
    </row>
    <row r="14" spans="1:20" ht="36" customHeight="1" x14ac:dyDescent="0.25">
      <c r="A14" s="143"/>
      <c r="B14" s="122"/>
      <c r="C14" s="122"/>
      <c r="D14" s="20" t="s">
        <v>26</v>
      </c>
      <c r="E14" s="61">
        <v>1361</v>
      </c>
      <c r="F14" s="10" t="s">
        <v>22</v>
      </c>
      <c r="G14" s="23" t="s">
        <v>22</v>
      </c>
      <c r="H14" s="23"/>
      <c r="I14" s="49" t="s">
        <v>229</v>
      </c>
      <c r="J14" s="49" t="s">
        <v>230</v>
      </c>
      <c r="K14" s="50"/>
      <c r="L14" s="20" t="s">
        <v>25</v>
      </c>
      <c r="M14" s="51">
        <v>1</v>
      </c>
      <c r="N14" s="52">
        <v>0</v>
      </c>
      <c r="O14" s="53">
        <v>0</v>
      </c>
      <c r="P14" s="52">
        <f t="shared" si="0"/>
        <v>1</v>
      </c>
      <c r="Q14" s="52">
        <v>0</v>
      </c>
      <c r="R14" s="54"/>
      <c r="S14" s="55">
        <v>100</v>
      </c>
      <c r="T14" s="55">
        <v>100</v>
      </c>
    </row>
    <row r="15" spans="1:20" ht="32.25" hidden="1" customHeight="1" x14ac:dyDescent="0.25">
      <c r="A15" s="144"/>
      <c r="B15" s="124"/>
      <c r="C15" s="124"/>
      <c r="D15" s="60" t="s">
        <v>27</v>
      </c>
      <c r="E15" s="60">
        <v>727</v>
      </c>
      <c r="F15" s="61" t="s">
        <v>28</v>
      </c>
      <c r="G15" s="61"/>
      <c r="H15" s="61"/>
      <c r="I15" s="61" t="s">
        <v>28</v>
      </c>
      <c r="J15" s="61" t="s">
        <v>28</v>
      </c>
      <c r="K15" s="61"/>
      <c r="L15" s="61" t="s">
        <v>28</v>
      </c>
      <c r="M15" s="61">
        <v>0</v>
      </c>
      <c r="N15" s="53">
        <v>0</v>
      </c>
      <c r="O15" s="53">
        <v>0</v>
      </c>
      <c r="P15" s="52">
        <f t="shared" si="0"/>
        <v>0</v>
      </c>
      <c r="Q15" s="53"/>
      <c r="R15" s="53"/>
    </row>
    <row r="16" spans="1:20" ht="32.25" hidden="1" customHeight="1" x14ac:dyDescent="0.25">
      <c r="A16" s="144"/>
      <c r="B16" s="124"/>
      <c r="C16" s="124"/>
      <c r="D16" s="60" t="s">
        <v>29</v>
      </c>
      <c r="E16" s="60">
        <v>899</v>
      </c>
      <c r="F16" s="61" t="s">
        <v>28</v>
      </c>
      <c r="G16" s="61"/>
      <c r="H16" s="61"/>
      <c r="I16" s="61" t="s">
        <v>28</v>
      </c>
      <c r="J16" s="61" t="s">
        <v>28</v>
      </c>
      <c r="K16" s="61"/>
      <c r="L16" s="61" t="s">
        <v>28</v>
      </c>
      <c r="M16" s="61">
        <v>0</v>
      </c>
      <c r="N16" s="53">
        <v>0</v>
      </c>
      <c r="O16" s="53">
        <v>0</v>
      </c>
      <c r="P16" s="52">
        <f t="shared" si="0"/>
        <v>0</v>
      </c>
      <c r="Q16" s="53"/>
      <c r="R16" s="53"/>
    </row>
    <row r="17" spans="1:20" ht="46.5" customHeight="1" x14ac:dyDescent="0.25">
      <c r="A17" s="143"/>
      <c r="B17" s="122"/>
      <c r="C17" s="122"/>
      <c r="D17" s="9" t="s">
        <v>30</v>
      </c>
      <c r="E17" s="60">
        <v>10061</v>
      </c>
      <c r="F17" s="10" t="s">
        <v>9</v>
      </c>
      <c r="G17" s="23" t="s">
        <v>9</v>
      </c>
      <c r="H17" s="23"/>
      <c r="I17" s="49" t="s">
        <v>31</v>
      </c>
      <c r="J17" s="49" t="s">
        <v>232</v>
      </c>
      <c r="K17" s="50" t="s">
        <v>232</v>
      </c>
      <c r="L17" s="20" t="s">
        <v>32</v>
      </c>
      <c r="M17" s="51">
        <v>4</v>
      </c>
      <c r="N17" s="52">
        <v>0</v>
      </c>
      <c r="O17" s="53">
        <v>1</v>
      </c>
      <c r="P17" s="52">
        <f t="shared" si="0"/>
        <v>5</v>
      </c>
      <c r="Q17" s="52">
        <v>0</v>
      </c>
      <c r="R17" s="54"/>
      <c r="S17" s="55">
        <v>100</v>
      </c>
      <c r="T17" s="55">
        <v>100</v>
      </c>
    </row>
    <row r="18" spans="1:20" ht="36.75" customHeight="1" x14ac:dyDescent="0.25">
      <c r="A18" s="143"/>
      <c r="B18" s="122"/>
      <c r="C18" s="122"/>
      <c r="D18" s="9" t="s">
        <v>33</v>
      </c>
      <c r="E18" s="60">
        <v>1300</v>
      </c>
      <c r="F18" s="10" t="s">
        <v>22</v>
      </c>
      <c r="G18" s="23" t="s">
        <v>22</v>
      </c>
      <c r="H18" s="23"/>
      <c r="I18" s="49" t="s">
        <v>220</v>
      </c>
      <c r="J18" s="49" t="s">
        <v>34</v>
      </c>
      <c r="K18" s="50"/>
      <c r="L18" s="20" t="s">
        <v>25</v>
      </c>
      <c r="M18" s="51">
        <v>1</v>
      </c>
      <c r="N18" s="52">
        <v>0</v>
      </c>
      <c r="O18" s="53">
        <v>0</v>
      </c>
      <c r="P18" s="52">
        <f t="shared" si="0"/>
        <v>1</v>
      </c>
      <c r="Q18" s="52">
        <v>0</v>
      </c>
      <c r="R18" s="54"/>
      <c r="S18" s="55">
        <v>100</v>
      </c>
      <c r="T18" s="55">
        <v>100</v>
      </c>
    </row>
    <row r="19" spans="1:20" ht="32.25" hidden="1" customHeight="1" x14ac:dyDescent="0.25">
      <c r="A19" s="144"/>
      <c r="B19" s="124"/>
      <c r="C19" s="124"/>
      <c r="D19" s="60" t="s">
        <v>35</v>
      </c>
      <c r="E19" s="60">
        <v>788</v>
      </c>
      <c r="F19" s="61" t="s">
        <v>28</v>
      </c>
      <c r="G19" s="61"/>
      <c r="H19" s="61"/>
      <c r="I19" s="61"/>
      <c r="J19" s="61"/>
      <c r="K19" s="61"/>
      <c r="L19" s="61" t="s">
        <v>28</v>
      </c>
      <c r="M19" s="61">
        <v>0</v>
      </c>
      <c r="N19" s="53">
        <v>0</v>
      </c>
      <c r="O19" s="53">
        <v>0</v>
      </c>
      <c r="P19" s="52">
        <f t="shared" si="0"/>
        <v>0</v>
      </c>
      <c r="Q19" s="53"/>
      <c r="R19" s="53"/>
    </row>
    <row r="20" spans="1:20" ht="32.25" hidden="1" customHeight="1" x14ac:dyDescent="0.25">
      <c r="A20" s="144"/>
      <c r="B20" s="124"/>
      <c r="C20" s="124"/>
      <c r="D20" s="60" t="s">
        <v>36</v>
      </c>
      <c r="E20" s="60">
        <v>616</v>
      </c>
      <c r="F20" s="61" t="s">
        <v>28</v>
      </c>
      <c r="G20" s="61"/>
      <c r="H20" s="61"/>
      <c r="I20" s="61" t="s">
        <v>28</v>
      </c>
      <c r="J20" s="61" t="s">
        <v>28</v>
      </c>
      <c r="K20" s="61"/>
      <c r="L20" s="61" t="s">
        <v>28</v>
      </c>
      <c r="M20" s="61">
        <v>0</v>
      </c>
      <c r="N20" s="53">
        <v>0</v>
      </c>
      <c r="O20" s="53">
        <v>0</v>
      </c>
      <c r="P20" s="52">
        <f t="shared" si="0"/>
        <v>0</v>
      </c>
      <c r="Q20" s="53"/>
      <c r="R20" s="53"/>
    </row>
    <row r="21" spans="1:20" ht="32.25" hidden="1" customHeight="1" x14ac:dyDescent="0.25">
      <c r="A21" s="144"/>
      <c r="B21" s="124"/>
      <c r="C21" s="124"/>
      <c r="D21" s="60" t="s">
        <v>37</v>
      </c>
      <c r="E21" s="60">
        <v>566</v>
      </c>
      <c r="F21" s="61" t="s">
        <v>28</v>
      </c>
      <c r="G21" s="61"/>
      <c r="H21" s="61"/>
      <c r="I21" s="61" t="s">
        <v>28</v>
      </c>
      <c r="J21" s="61" t="s">
        <v>28</v>
      </c>
      <c r="K21" s="61"/>
      <c r="L21" s="61" t="s">
        <v>28</v>
      </c>
      <c r="M21" s="61">
        <v>0</v>
      </c>
      <c r="N21" s="53">
        <v>0</v>
      </c>
      <c r="O21" s="53">
        <v>0</v>
      </c>
      <c r="P21" s="52">
        <f t="shared" si="0"/>
        <v>0</v>
      </c>
      <c r="Q21" s="53"/>
      <c r="R21" s="53"/>
    </row>
    <row r="22" spans="1:20" ht="32.25" hidden="1" customHeight="1" x14ac:dyDescent="0.25">
      <c r="A22" s="144"/>
      <c r="B22" s="124"/>
      <c r="C22" s="124"/>
      <c r="D22" s="60" t="s">
        <v>38</v>
      </c>
      <c r="E22" s="60">
        <v>584</v>
      </c>
      <c r="F22" s="61" t="s">
        <v>28</v>
      </c>
      <c r="G22" s="61"/>
      <c r="H22" s="61"/>
      <c r="I22" s="61" t="s">
        <v>28</v>
      </c>
      <c r="J22" s="61" t="s">
        <v>28</v>
      </c>
      <c r="K22" s="61"/>
      <c r="L22" s="61" t="s">
        <v>28</v>
      </c>
      <c r="M22" s="61">
        <v>0</v>
      </c>
      <c r="N22" s="53">
        <v>0</v>
      </c>
      <c r="O22" s="53">
        <v>0</v>
      </c>
      <c r="P22" s="52">
        <f t="shared" si="0"/>
        <v>0</v>
      </c>
      <c r="Q22" s="53"/>
      <c r="R22" s="53"/>
    </row>
    <row r="23" spans="1:20" ht="53.25" customHeight="1" x14ac:dyDescent="0.25">
      <c r="A23" s="143"/>
      <c r="B23" s="122"/>
      <c r="C23" s="122"/>
      <c r="D23" s="9" t="s">
        <v>39</v>
      </c>
      <c r="E23" s="60">
        <v>909</v>
      </c>
      <c r="F23" s="10" t="s">
        <v>22</v>
      </c>
      <c r="G23" s="27"/>
      <c r="H23" s="27"/>
      <c r="I23" s="49" t="s">
        <v>40</v>
      </c>
      <c r="J23" s="49" t="s">
        <v>41</v>
      </c>
      <c r="K23" s="50"/>
      <c r="L23" s="20" t="s">
        <v>42</v>
      </c>
      <c r="M23" s="51">
        <v>1</v>
      </c>
      <c r="N23" s="52">
        <v>0</v>
      </c>
      <c r="O23" s="53">
        <v>0</v>
      </c>
      <c r="P23" s="52">
        <f t="shared" si="0"/>
        <v>1</v>
      </c>
      <c r="Q23" s="52">
        <v>0</v>
      </c>
      <c r="R23" s="62" t="s">
        <v>239</v>
      </c>
      <c r="S23" s="55">
        <v>100</v>
      </c>
      <c r="T23" s="55">
        <v>100</v>
      </c>
    </row>
    <row r="24" spans="1:20" ht="32.25" hidden="1" customHeight="1" x14ac:dyDescent="0.25">
      <c r="A24" s="144"/>
      <c r="B24" s="124"/>
      <c r="C24" s="124"/>
      <c r="D24" s="60" t="s">
        <v>43</v>
      </c>
      <c r="E24" s="60">
        <v>400</v>
      </c>
      <c r="F24" s="61" t="s">
        <v>28</v>
      </c>
      <c r="G24" s="61"/>
      <c r="H24" s="61"/>
      <c r="I24" s="61" t="s">
        <v>28</v>
      </c>
      <c r="J24" s="61" t="s">
        <v>28</v>
      </c>
      <c r="K24" s="61"/>
      <c r="L24" s="61" t="s">
        <v>28</v>
      </c>
      <c r="M24" s="61">
        <v>0</v>
      </c>
      <c r="N24" s="53">
        <v>0</v>
      </c>
      <c r="O24" s="53">
        <v>0</v>
      </c>
      <c r="P24" s="52">
        <f t="shared" si="0"/>
        <v>0</v>
      </c>
      <c r="Q24" s="53"/>
      <c r="R24" s="53"/>
    </row>
    <row r="25" spans="1:20" ht="39" customHeight="1" x14ac:dyDescent="0.25">
      <c r="A25" s="142">
        <v>3</v>
      </c>
      <c r="B25" s="140" t="s">
        <v>252</v>
      </c>
      <c r="C25" s="122"/>
      <c r="D25" s="9" t="s">
        <v>44</v>
      </c>
      <c r="E25" s="60">
        <v>1551</v>
      </c>
      <c r="F25" s="10" t="s">
        <v>22</v>
      </c>
      <c r="G25" s="23" t="s">
        <v>22</v>
      </c>
      <c r="H25" s="23"/>
      <c r="I25" s="49" t="s">
        <v>45</v>
      </c>
      <c r="J25" s="49" t="s">
        <v>216</v>
      </c>
      <c r="K25" s="50"/>
      <c r="L25" s="20" t="s">
        <v>46</v>
      </c>
      <c r="M25" s="51">
        <v>1</v>
      </c>
      <c r="N25" s="52">
        <v>0</v>
      </c>
      <c r="O25" s="53">
        <v>0</v>
      </c>
      <c r="P25" s="52">
        <f t="shared" si="0"/>
        <v>1</v>
      </c>
      <c r="Q25" s="52">
        <v>0</v>
      </c>
      <c r="R25" s="54"/>
      <c r="S25" s="55">
        <v>100</v>
      </c>
      <c r="T25" s="55">
        <v>100</v>
      </c>
    </row>
    <row r="26" spans="1:20" ht="42" customHeight="1" x14ac:dyDescent="0.25">
      <c r="A26" s="143"/>
      <c r="B26" s="122"/>
      <c r="C26" s="122"/>
      <c r="D26" s="9" t="s">
        <v>47</v>
      </c>
      <c r="E26" s="60">
        <v>7344</v>
      </c>
      <c r="F26" s="10" t="s">
        <v>22</v>
      </c>
      <c r="G26" s="23" t="s">
        <v>22</v>
      </c>
      <c r="H26" s="23"/>
      <c r="I26" s="49" t="s">
        <v>48</v>
      </c>
      <c r="J26" s="49" t="s">
        <v>49</v>
      </c>
      <c r="K26" s="50"/>
      <c r="L26" s="20" t="s">
        <v>46</v>
      </c>
      <c r="M26" s="51">
        <v>1</v>
      </c>
      <c r="N26" s="52">
        <v>0</v>
      </c>
      <c r="O26" s="53">
        <v>0</v>
      </c>
      <c r="P26" s="52">
        <f t="shared" si="0"/>
        <v>1</v>
      </c>
      <c r="Q26" s="52">
        <v>0</v>
      </c>
      <c r="R26" s="54"/>
      <c r="S26" s="55">
        <v>67.77</v>
      </c>
      <c r="T26" s="55">
        <v>67.77</v>
      </c>
    </row>
    <row r="27" spans="1:20" ht="30" customHeight="1" x14ac:dyDescent="0.25">
      <c r="A27" s="143"/>
      <c r="B27" s="122"/>
      <c r="C27" s="122"/>
      <c r="D27" s="9" t="s">
        <v>50</v>
      </c>
      <c r="E27" s="60">
        <v>21562</v>
      </c>
      <c r="F27" s="10" t="s">
        <v>9</v>
      </c>
      <c r="G27" s="23" t="s">
        <v>9</v>
      </c>
      <c r="H27" s="23"/>
      <c r="I27" s="49" t="s">
        <v>51</v>
      </c>
      <c r="J27" s="49" t="s">
        <v>52</v>
      </c>
      <c r="K27" s="50"/>
      <c r="L27" s="20" t="s">
        <v>53</v>
      </c>
      <c r="M27" s="51">
        <v>7</v>
      </c>
      <c r="N27" s="52">
        <v>1</v>
      </c>
      <c r="O27" s="53">
        <v>1</v>
      </c>
      <c r="P27" s="52">
        <f t="shared" si="0"/>
        <v>9</v>
      </c>
      <c r="Q27" s="52">
        <v>2</v>
      </c>
      <c r="R27" s="54"/>
      <c r="S27" s="55">
        <v>100</v>
      </c>
      <c r="T27" s="55">
        <v>100</v>
      </c>
    </row>
    <row r="28" spans="1:20" ht="37.5" customHeight="1" x14ac:dyDescent="0.25">
      <c r="A28" s="143"/>
      <c r="B28" s="122"/>
      <c r="C28" s="122"/>
      <c r="D28" s="9" t="s">
        <v>54</v>
      </c>
      <c r="E28" s="60">
        <v>1943</v>
      </c>
      <c r="F28" s="10" t="s">
        <v>22</v>
      </c>
      <c r="G28" s="23" t="s">
        <v>22</v>
      </c>
      <c r="H28" s="23"/>
      <c r="I28" s="49" t="s">
        <v>55</v>
      </c>
      <c r="J28" s="49" t="s">
        <v>56</v>
      </c>
      <c r="K28" s="50"/>
      <c r="L28" s="20" t="s">
        <v>57</v>
      </c>
      <c r="M28" s="51">
        <v>1</v>
      </c>
      <c r="N28" s="52">
        <v>0</v>
      </c>
      <c r="O28" s="53">
        <v>0</v>
      </c>
      <c r="P28" s="52">
        <f t="shared" si="0"/>
        <v>1</v>
      </c>
      <c r="Q28" s="52">
        <v>0</v>
      </c>
      <c r="R28" s="54"/>
      <c r="S28" s="55">
        <v>100</v>
      </c>
      <c r="T28" s="55">
        <v>100</v>
      </c>
    </row>
    <row r="29" spans="1:20" ht="39" customHeight="1" x14ac:dyDescent="0.25">
      <c r="A29" s="143"/>
      <c r="B29" s="122"/>
      <c r="C29" s="122"/>
      <c r="D29" s="9" t="s">
        <v>58</v>
      </c>
      <c r="E29" s="60">
        <v>1451</v>
      </c>
      <c r="F29" s="10" t="s">
        <v>22</v>
      </c>
      <c r="G29" s="27"/>
      <c r="H29" s="27"/>
      <c r="I29" s="49" t="s">
        <v>59</v>
      </c>
      <c r="J29" s="49" t="s">
        <v>222</v>
      </c>
      <c r="K29" s="50"/>
      <c r="L29" s="20" t="s">
        <v>60</v>
      </c>
      <c r="M29" s="51">
        <v>1</v>
      </c>
      <c r="N29" s="52">
        <v>0</v>
      </c>
      <c r="O29" s="53">
        <v>0</v>
      </c>
      <c r="P29" s="52">
        <f t="shared" si="0"/>
        <v>1</v>
      </c>
      <c r="Q29" s="52">
        <v>0</v>
      </c>
      <c r="R29" s="62" t="s">
        <v>240</v>
      </c>
      <c r="S29" s="55">
        <v>100</v>
      </c>
      <c r="T29" s="55">
        <v>0</v>
      </c>
    </row>
    <row r="30" spans="1:20" ht="32.25" hidden="1" customHeight="1" x14ac:dyDescent="0.25">
      <c r="A30" s="144"/>
      <c r="B30" s="124"/>
      <c r="C30" s="124"/>
      <c r="D30" s="60" t="s">
        <v>61</v>
      </c>
      <c r="E30" s="60">
        <v>722</v>
      </c>
      <c r="F30" s="61" t="s">
        <v>28</v>
      </c>
      <c r="G30" s="61"/>
      <c r="H30" s="61"/>
      <c r="I30" s="61" t="s">
        <v>28</v>
      </c>
      <c r="J30" s="61" t="s">
        <v>28</v>
      </c>
      <c r="K30" s="61"/>
      <c r="L30" s="61" t="s">
        <v>28</v>
      </c>
      <c r="M30" s="61">
        <v>0</v>
      </c>
      <c r="N30" s="53">
        <v>0</v>
      </c>
      <c r="O30" s="53">
        <v>0</v>
      </c>
      <c r="P30" s="52">
        <f t="shared" si="0"/>
        <v>0</v>
      </c>
      <c r="Q30" s="53"/>
      <c r="R30" s="53"/>
    </row>
    <row r="31" spans="1:20" ht="32.25" customHeight="1" x14ac:dyDescent="0.25">
      <c r="A31" s="142">
        <v>4</v>
      </c>
      <c r="B31" s="140" t="s">
        <v>253</v>
      </c>
      <c r="C31" s="122"/>
      <c r="D31" s="9" t="s">
        <v>62</v>
      </c>
      <c r="E31" s="60">
        <v>1163</v>
      </c>
      <c r="F31" s="10" t="s">
        <v>22</v>
      </c>
      <c r="G31" s="23" t="s">
        <v>22</v>
      </c>
      <c r="H31" s="23"/>
      <c r="I31" s="49" t="s">
        <v>63</v>
      </c>
      <c r="J31" s="49" t="s">
        <v>64</v>
      </c>
      <c r="K31" s="50"/>
      <c r="L31" s="20" t="s">
        <v>46</v>
      </c>
      <c r="M31" s="51">
        <v>1</v>
      </c>
      <c r="N31" s="52">
        <v>0</v>
      </c>
      <c r="O31" s="53">
        <v>0</v>
      </c>
      <c r="P31" s="52">
        <f t="shared" si="0"/>
        <v>1</v>
      </c>
      <c r="Q31" s="52">
        <v>0</v>
      </c>
      <c r="R31" s="54"/>
      <c r="S31" s="55">
        <v>100</v>
      </c>
      <c r="T31" s="55">
        <v>100</v>
      </c>
    </row>
    <row r="32" spans="1:20" ht="32.25" customHeight="1" x14ac:dyDescent="0.25">
      <c r="A32" s="143"/>
      <c r="B32" s="122"/>
      <c r="C32" s="122"/>
      <c r="D32" s="9" t="s">
        <v>65</v>
      </c>
      <c r="E32" s="60">
        <v>1556</v>
      </c>
      <c r="F32" s="10" t="s">
        <v>22</v>
      </c>
      <c r="G32" s="23" t="s">
        <v>22</v>
      </c>
      <c r="H32" s="23"/>
      <c r="I32" s="49" t="s">
        <v>66</v>
      </c>
      <c r="J32" s="49" t="s">
        <v>67</v>
      </c>
      <c r="K32" s="50"/>
      <c r="L32" s="20" t="s">
        <v>46</v>
      </c>
      <c r="M32" s="51">
        <v>1</v>
      </c>
      <c r="N32" s="52">
        <v>0</v>
      </c>
      <c r="O32" s="53">
        <v>0</v>
      </c>
      <c r="P32" s="52">
        <f t="shared" si="0"/>
        <v>1</v>
      </c>
      <c r="Q32" s="52">
        <v>0</v>
      </c>
      <c r="R32" s="54"/>
      <c r="S32" s="55">
        <v>100</v>
      </c>
      <c r="T32" s="55">
        <v>100</v>
      </c>
    </row>
    <row r="33" spans="1:20" ht="37.5" customHeight="1" x14ac:dyDescent="0.25">
      <c r="A33" s="143"/>
      <c r="B33" s="122"/>
      <c r="C33" s="122"/>
      <c r="D33" s="9" t="s">
        <v>68</v>
      </c>
      <c r="E33" s="60">
        <v>965</v>
      </c>
      <c r="F33" s="10" t="s">
        <v>22</v>
      </c>
      <c r="G33" s="23" t="s">
        <v>22</v>
      </c>
      <c r="H33" s="23"/>
      <c r="I33" s="49" t="s">
        <v>69</v>
      </c>
      <c r="J33" s="49" t="s">
        <v>70</v>
      </c>
      <c r="K33" s="50"/>
      <c r="L33" s="20" t="s">
        <v>46</v>
      </c>
      <c r="M33" s="51">
        <v>1</v>
      </c>
      <c r="N33" s="52">
        <v>0</v>
      </c>
      <c r="O33" s="53">
        <v>0</v>
      </c>
      <c r="P33" s="52">
        <f t="shared" si="0"/>
        <v>1</v>
      </c>
      <c r="Q33" s="52">
        <v>0</v>
      </c>
      <c r="R33" s="54"/>
      <c r="S33" s="55">
        <v>100</v>
      </c>
      <c r="T33" s="55">
        <v>100</v>
      </c>
    </row>
    <row r="34" spans="1:20" ht="19.5" hidden="1" customHeight="1" x14ac:dyDescent="0.25">
      <c r="A34" s="144"/>
      <c r="B34" s="124"/>
      <c r="C34" s="124"/>
      <c r="D34" s="60" t="s">
        <v>71</v>
      </c>
      <c r="E34" s="60">
        <v>745</v>
      </c>
      <c r="F34" s="61" t="s">
        <v>28</v>
      </c>
      <c r="G34" s="61"/>
      <c r="H34" s="61"/>
      <c r="I34" s="61" t="s">
        <v>28</v>
      </c>
      <c r="J34" s="61" t="s">
        <v>28</v>
      </c>
      <c r="K34" s="61"/>
      <c r="L34" s="61" t="s">
        <v>28</v>
      </c>
      <c r="M34" s="61">
        <v>0</v>
      </c>
      <c r="N34" s="53">
        <v>0</v>
      </c>
      <c r="O34" s="53">
        <v>0</v>
      </c>
      <c r="P34" s="52">
        <f t="shared" si="0"/>
        <v>0</v>
      </c>
      <c r="Q34" s="53"/>
      <c r="R34" s="53"/>
    </row>
    <row r="35" spans="1:20" ht="19.5" hidden="1" customHeight="1" x14ac:dyDescent="0.25">
      <c r="A35" s="144"/>
      <c r="B35" s="124"/>
      <c r="C35" s="124"/>
      <c r="D35" s="60" t="s">
        <v>72</v>
      </c>
      <c r="E35" s="60">
        <v>772</v>
      </c>
      <c r="F35" s="61" t="s">
        <v>28</v>
      </c>
      <c r="G35" s="61"/>
      <c r="H35" s="61"/>
      <c r="I35" s="61" t="s">
        <v>28</v>
      </c>
      <c r="J35" s="61" t="s">
        <v>28</v>
      </c>
      <c r="K35" s="61"/>
      <c r="L35" s="61" t="s">
        <v>28</v>
      </c>
      <c r="M35" s="61">
        <v>0</v>
      </c>
      <c r="N35" s="53">
        <v>0</v>
      </c>
      <c r="O35" s="53">
        <v>0</v>
      </c>
      <c r="P35" s="52">
        <f t="shared" si="0"/>
        <v>0</v>
      </c>
      <c r="Q35" s="53"/>
      <c r="R35" s="53"/>
    </row>
    <row r="36" spans="1:20" ht="32.25" hidden="1" customHeight="1" x14ac:dyDescent="0.25">
      <c r="A36" s="144"/>
      <c r="B36" s="124"/>
      <c r="C36" s="124"/>
      <c r="D36" s="60" t="s">
        <v>73</v>
      </c>
      <c r="E36" s="60">
        <v>491</v>
      </c>
      <c r="F36" s="61" t="s">
        <v>28</v>
      </c>
      <c r="G36" s="61"/>
      <c r="H36" s="61"/>
      <c r="I36" s="61" t="s">
        <v>28</v>
      </c>
      <c r="J36" s="61" t="s">
        <v>28</v>
      </c>
      <c r="K36" s="61"/>
      <c r="L36" s="61" t="s">
        <v>28</v>
      </c>
      <c r="M36" s="61">
        <v>0</v>
      </c>
      <c r="N36" s="53">
        <v>0</v>
      </c>
      <c r="O36" s="53">
        <v>0</v>
      </c>
      <c r="P36" s="52">
        <f t="shared" si="0"/>
        <v>0</v>
      </c>
      <c r="Q36" s="53"/>
      <c r="R36" s="53"/>
    </row>
    <row r="37" spans="1:20" ht="34.5" customHeight="1" x14ac:dyDescent="0.25">
      <c r="A37" s="143"/>
      <c r="B37" s="122"/>
      <c r="C37" s="122"/>
      <c r="D37" s="9" t="s">
        <v>74</v>
      </c>
      <c r="E37" s="60">
        <v>5767</v>
      </c>
      <c r="F37" s="10" t="s">
        <v>9</v>
      </c>
      <c r="G37" s="23" t="s">
        <v>9</v>
      </c>
      <c r="H37" s="23"/>
      <c r="I37" s="49" t="s">
        <v>75</v>
      </c>
      <c r="J37" s="49" t="s">
        <v>76</v>
      </c>
      <c r="K37" s="50"/>
      <c r="L37" s="20" t="s">
        <v>77</v>
      </c>
      <c r="M37" s="51">
        <v>4</v>
      </c>
      <c r="N37" s="52">
        <v>0</v>
      </c>
      <c r="O37" s="53">
        <v>1</v>
      </c>
      <c r="P37" s="52">
        <f t="shared" si="0"/>
        <v>5</v>
      </c>
      <c r="Q37" s="52">
        <v>0</v>
      </c>
      <c r="R37" s="54"/>
      <c r="S37" s="55">
        <v>100</v>
      </c>
      <c r="T37" s="55">
        <v>100</v>
      </c>
    </row>
    <row r="38" spans="1:20" ht="36.75" customHeight="1" x14ac:dyDescent="0.25">
      <c r="A38" s="143"/>
      <c r="B38" s="122"/>
      <c r="C38" s="122"/>
      <c r="D38" s="9" t="s">
        <v>78</v>
      </c>
      <c r="E38" s="60">
        <v>1587</v>
      </c>
      <c r="F38" s="10" t="s">
        <v>22</v>
      </c>
      <c r="G38" s="23" t="s">
        <v>22</v>
      </c>
      <c r="H38" s="23"/>
      <c r="I38" s="49" t="s">
        <v>79</v>
      </c>
      <c r="J38" s="49" t="s">
        <v>218</v>
      </c>
      <c r="K38" s="50"/>
      <c r="L38" s="20" t="s">
        <v>46</v>
      </c>
      <c r="M38" s="51">
        <v>1</v>
      </c>
      <c r="N38" s="52">
        <v>0</v>
      </c>
      <c r="O38" s="53">
        <v>0</v>
      </c>
      <c r="P38" s="52">
        <f t="shared" si="0"/>
        <v>1</v>
      </c>
      <c r="Q38" s="52">
        <v>0</v>
      </c>
      <c r="R38" s="54"/>
      <c r="S38" s="55">
        <v>100</v>
      </c>
      <c r="T38" s="55">
        <v>100</v>
      </c>
    </row>
    <row r="39" spans="1:20" ht="20.25" hidden="1" customHeight="1" x14ac:dyDescent="0.25">
      <c r="A39" s="144"/>
      <c r="B39" s="124"/>
      <c r="C39" s="124"/>
      <c r="D39" s="60" t="s">
        <v>80</v>
      </c>
      <c r="E39" s="60">
        <v>497</v>
      </c>
      <c r="F39" s="61" t="s">
        <v>28</v>
      </c>
      <c r="G39" s="61"/>
      <c r="H39" s="61"/>
      <c r="I39" s="61" t="s">
        <v>28</v>
      </c>
      <c r="J39" s="61" t="s">
        <v>28</v>
      </c>
      <c r="K39" s="61"/>
      <c r="L39" s="61" t="s">
        <v>28</v>
      </c>
      <c r="M39" s="61">
        <v>0</v>
      </c>
      <c r="N39" s="53">
        <v>0</v>
      </c>
      <c r="O39" s="53">
        <v>0</v>
      </c>
      <c r="P39" s="52">
        <f t="shared" si="0"/>
        <v>0</v>
      </c>
      <c r="Q39" s="53"/>
      <c r="R39" s="53"/>
    </row>
    <row r="40" spans="1:20" ht="29.25" hidden="1" customHeight="1" x14ac:dyDescent="0.25">
      <c r="A40" s="144"/>
      <c r="B40" s="124"/>
      <c r="C40" s="124"/>
      <c r="D40" s="60" t="s">
        <v>81</v>
      </c>
      <c r="E40" s="60">
        <v>664</v>
      </c>
      <c r="F40" s="61" t="s">
        <v>28</v>
      </c>
      <c r="G40" s="61"/>
      <c r="H40" s="61"/>
      <c r="I40" s="61" t="s">
        <v>28</v>
      </c>
      <c r="J40" s="61" t="s">
        <v>28</v>
      </c>
      <c r="K40" s="61"/>
      <c r="L40" s="61" t="s">
        <v>28</v>
      </c>
      <c r="M40" s="61">
        <v>0</v>
      </c>
      <c r="N40" s="53">
        <v>0</v>
      </c>
      <c r="O40" s="53">
        <v>0</v>
      </c>
      <c r="P40" s="52">
        <f t="shared" ref="P40:P71" si="1">M40+N40+O40</f>
        <v>0</v>
      </c>
      <c r="Q40" s="53"/>
      <c r="R40" s="53"/>
    </row>
    <row r="41" spans="1:20" ht="37.5" customHeight="1" x14ac:dyDescent="0.25">
      <c r="A41" s="158">
        <v>5</v>
      </c>
      <c r="B41" s="162" t="s">
        <v>254</v>
      </c>
      <c r="C41" s="163"/>
      <c r="D41" s="9" t="s">
        <v>82</v>
      </c>
      <c r="E41" s="60">
        <v>2197</v>
      </c>
      <c r="F41" s="10" t="s">
        <v>22</v>
      </c>
      <c r="G41" s="23"/>
      <c r="H41" s="23" t="s">
        <v>236</v>
      </c>
      <c r="I41" s="49" t="s">
        <v>226</v>
      </c>
      <c r="J41" s="49" t="s">
        <v>217</v>
      </c>
      <c r="K41" s="50"/>
      <c r="L41" s="20" t="s">
        <v>83</v>
      </c>
      <c r="M41" s="51">
        <v>1</v>
      </c>
      <c r="N41" s="52">
        <v>0</v>
      </c>
      <c r="O41" s="53">
        <v>0</v>
      </c>
      <c r="P41" s="52">
        <f t="shared" si="1"/>
        <v>1</v>
      </c>
      <c r="Q41" s="52">
        <v>0</v>
      </c>
      <c r="R41" s="54"/>
      <c r="S41" s="55">
        <v>100</v>
      </c>
      <c r="T41" s="55">
        <v>100</v>
      </c>
    </row>
    <row r="42" spans="1:20" ht="17.25" hidden="1" customHeight="1" x14ac:dyDescent="0.25">
      <c r="A42" s="159"/>
      <c r="B42" s="164"/>
      <c r="C42" s="165"/>
      <c r="D42" s="60" t="s">
        <v>84</v>
      </c>
      <c r="E42" s="60">
        <v>602</v>
      </c>
      <c r="F42" s="61" t="s">
        <v>28</v>
      </c>
      <c r="G42" s="61"/>
      <c r="H42" s="61"/>
      <c r="I42" s="61" t="s">
        <v>28</v>
      </c>
      <c r="J42" s="61" t="s">
        <v>28</v>
      </c>
      <c r="K42" s="61"/>
      <c r="L42" s="61" t="s">
        <v>28</v>
      </c>
      <c r="M42" s="61">
        <v>0</v>
      </c>
      <c r="N42" s="53">
        <v>0</v>
      </c>
      <c r="O42" s="53">
        <v>0</v>
      </c>
      <c r="P42" s="52">
        <f t="shared" si="1"/>
        <v>0</v>
      </c>
      <c r="Q42" s="53"/>
      <c r="R42" s="53"/>
    </row>
    <row r="43" spans="1:20" ht="17.25" hidden="1" customHeight="1" x14ac:dyDescent="0.25">
      <c r="A43" s="159"/>
      <c r="B43" s="164"/>
      <c r="C43" s="165"/>
      <c r="D43" s="60" t="s">
        <v>85</v>
      </c>
      <c r="E43" s="60">
        <v>771</v>
      </c>
      <c r="F43" s="61" t="s">
        <v>28</v>
      </c>
      <c r="G43" s="61"/>
      <c r="H43" s="61"/>
      <c r="I43" s="61" t="s">
        <v>28</v>
      </c>
      <c r="J43" s="61" t="s">
        <v>28</v>
      </c>
      <c r="K43" s="61"/>
      <c r="L43" s="61" t="s">
        <v>28</v>
      </c>
      <c r="M43" s="61">
        <v>0</v>
      </c>
      <c r="N43" s="53">
        <v>0</v>
      </c>
      <c r="O43" s="53">
        <v>0</v>
      </c>
      <c r="P43" s="52">
        <f t="shared" si="1"/>
        <v>0</v>
      </c>
      <c r="Q43" s="53"/>
      <c r="R43" s="53"/>
    </row>
    <row r="44" spans="1:20" ht="33.75" customHeight="1" x14ac:dyDescent="0.25">
      <c r="A44" s="159"/>
      <c r="B44" s="164"/>
      <c r="C44" s="165"/>
      <c r="D44" s="9" t="s">
        <v>86</v>
      </c>
      <c r="E44" s="60">
        <v>1100</v>
      </c>
      <c r="F44" s="10" t="s">
        <v>22</v>
      </c>
      <c r="G44" s="23" t="s">
        <v>22</v>
      </c>
      <c r="H44" s="23"/>
      <c r="I44" s="49" t="s">
        <v>87</v>
      </c>
      <c r="J44" s="49" t="s">
        <v>88</v>
      </c>
      <c r="K44" s="50"/>
      <c r="L44" s="20" t="s">
        <v>83</v>
      </c>
      <c r="M44" s="51">
        <v>1</v>
      </c>
      <c r="N44" s="52">
        <v>0</v>
      </c>
      <c r="O44" s="53">
        <v>0</v>
      </c>
      <c r="P44" s="52">
        <f t="shared" si="1"/>
        <v>1</v>
      </c>
      <c r="Q44" s="52">
        <v>0</v>
      </c>
      <c r="R44" s="54"/>
      <c r="S44" s="55">
        <v>100</v>
      </c>
      <c r="T44" s="55">
        <v>100</v>
      </c>
    </row>
    <row r="45" spans="1:20" ht="25.5" hidden="1" customHeight="1" x14ac:dyDescent="0.25">
      <c r="A45" s="159"/>
      <c r="B45" s="164"/>
      <c r="C45" s="165"/>
      <c r="D45" s="60" t="s">
        <v>89</v>
      </c>
      <c r="E45" s="60">
        <v>227</v>
      </c>
      <c r="F45" s="61" t="s">
        <v>28</v>
      </c>
      <c r="G45" s="61"/>
      <c r="H45" s="61"/>
      <c r="I45" s="61" t="s">
        <v>28</v>
      </c>
      <c r="J45" s="61" t="s">
        <v>28</v>
      </c>
      <c r="K45" s="61"/>
      <c r="L45" s="61" t="s">
        <v>28</v>
      </c>
      <c r="M45" s="61">
        <v>0</v>
      </c>
      <c r="N45" s="53">
        <v>0</v>
      </c>
      <c r="O45" s="53">
        <v>0</v>
      </c>
      <c r="P45" s="52">
        <f t="shared" si="1"/>
        <v>0</v>
      </c>
      <c r="Q45" s="53"/>
      <c r="R45" s="53"/>
    </row>
    <row r="46" spans="1:20" ht="18" hidden="1" customHeight="1" x14ac:dyDescent="0.25">
      <c r="A46" s="159"/>
      <c r="B46" s="164"/>
      <c r="C46" s="165"/>
      <c r="D46" s="60" t="s">
        <v>90</v>
      </c>
      <c r="E46" s="60">
        <v>119</v>
      </c>
      <c r="F46" s="61" t="s">
        <v>28</v>
      </c>
      <c r="G46" s="61"/>
      <c r="H46" s="61"/>
      <c r="I46" s="61" t="s">
        <v>28</v>
      </c>
      <c r="J46" s="61" t="s">
        <v>28</v>
      </c>
      <c r="K46" s="61"/>
      <c r="L46" s="61" t="s">
        <v>28</v>
      </c>
      <c r="M46" s="61">
        <v>0</v>
      </c>
      <c r="N46" s="53">
        <v>0</v>
      </c>
      <c r="O46" s="53">
        <v>0</v>
      </c>
      <c r="P46" s="52">
        <f t="shared" si="1"/>
        <v>0</v>
      </c>
      <c r="Q46" s="53"/>
      <c r="R46" s="53"/>
    </row>
    <row r="47" spans="1:20" ht="25.5" hidden="1" customHeight="1" x14ac:dyDescent="0.25">
      <c r="A47" s="159"/>
      <c r="B47" s="164"/>
      <c r="C47" s="165"/>
      <c r="D47" s="60" t="s">
        <v>91</v>
      </c>
      <c r="E47" s="60">
        <v>504</v>
      </c>
      <c r="F47" s="61" t="s">
        <v>28</v>
      </c>
      <c r="G47" s="61"/>
      <c r="H47" s="61"/>
      <c r="I47" s="61" t="s">
        <v>28</v>
      </c>
      <c r="J47" s="61" t="s">
        <v>28</v>
      </c>
      <c r="K47" s="61"/>
      <c r="L47" s="61" t="s">
        <v>28</v>
      </c>
      <c r="M47" s="61">
        <v>0</v>
      </c>
      <c r="N47" s="53">
        <v>0</v>
      </c>
      <c r="O47" s="53">
        <v>0</v>
      </c>
      <c r="P47" s="52">
        <f t="shared" si="1"/>
        <v>0</v>
      </c>
      <c r="Q47" s="53"/>
      <c r="R47" s="53"/>
    </row>
    <row r="48" spans="1:20" ht="18.75" hidden="1" customHeight="1" x14ac:dyDescent="0.25">
      <c r="A48" s="159"/>
      <c r="B48" s="164"/>
      <c r="C48" s="165"/>
      <c r="D48" s="60" t="s">
        <v>92</v>
      </c>
      <c r="E48" s="60">
        <v>883</v>
      </c>
      <c r="F48" s="61" t="s">
        <v>28</v>
      </c>
      <c r="G48" s="61"/>
      <c r="H48" s="61"/>
      <c r="I48" s="61" t="s">
        <v>28</v>
      </c>
      <c r="J48" s="61" t="s">
        <v>28</v>
      </c>
      <c r="K48" s="61"/>
      <c r="L48" s="61" t="s">
        <v>28</v>
      </c>
      <c r="M48" s="61">
        <v>0</v>
      </c>
      <c r="N48" s="53">
        <v>0</v>
      </c>
      <c r="O48" s="53">
        <v>0</v>
      </c>
      <c r="P48" s="52">
        <f t="shared" si="1"/>
        <v>0</v>
      </c>
      <c r="Q48" s="53"/>
      <c r="R48" s="53"/>
    </row>
    <row r="49" spans="1:20" ht="32.25" customHeight="1" x14ac:dyDescent="0.25">
      <c r="A49" s="160"/>
      <c r="B49" s="166"/>
      <c r="C49" s="167"/>
      <c r="D49" s="9" t="s">
        <v>93</v>
      </c>
      <c r="E49" s="60">
        <v>6031</v>
      </c>
      <c r="F49" s="10" t="s">
        <v>9</v>
      </c>
      <c r="G49" s="23" t="s">
        <v>9</v>
      </c>
      <c r="H49" s="23"/>
      <c r="I49" s="49" t="s">
        <v>94</v>
      </c>
      <c r="J49" s="49" t="s">
        <v>95</v>
      </c>
      <c r="K49" s="50"/>
      <c r="L49" s="20" t="s">
        <v>96</v>
      </c>
      <c r="M49" s="51">
        <v>3</v>
      </c>
      <c r="N49" s="52">
        <v>0</v>
      </c>
      <c r="O49" s="53">
        <v>1</v>
      </c>
      <c r="P49" s="52">
        <f t="shared" si="1"/>
        <v>4</v>
      </c>
      <c r="Q49" s="52">
        <v>0</v>
      </c>
      <c r="R49" s="54"/>
      <c r="S49" s="55">
        <v>100</v>
      </c>
      <c r="T49" s="55">
        <v>100</v>
      </c>
    </row>
    <row r="50" spans="1:20" ht="36.75" customHeight="1" x14ac:dyDescent="0.25">
      <c r="A50" s="142">
        <v>6</v>
      </c>
      <c r="B50" s="140" t="s">
        <v>255</v>
      </c>
      <c r="C50" s="122"/>
      <c r="D50" s="9" t="s">
        <v>97</v>
      </c>
      <c r="E50" s="60">
        <v>2465</v>
      </c>
      <c r="F50" s="10" t="s">
        <v>22</v>
      </c>
      <c r="G50" s="23" t="s">
        <v>22</v>
      </c>
      <c r="H50" s="23"/>
      <c r="I50" s="49" t="s">
        <v>98</v>
      </c>
      <c r="J50" s="49" t="s">
        <v>99</v>
      </c>
      <c r="K50" s="50"/>
      <c r="L50" s="20" t="s">
        <v>46</v>
      </c>
      <c r="M50" s="51">
        <v>1</v>
      </c>
      <c r="N50" s="52">
        <v>0</v>
      </c>
      <c r="O50" s="53">
        <v>0</v>
      </c>
      <c r="P50" s="52">
        <f t="shared" si="1"/>
        <v>1</v>
      </c>
      <c r="Q50" s="52">
        <v>0</v>
      </c>
      <c r="R50" s="54"/>
      <c r="S50" s="55">
        <v>100</v>
      </c>
      <c r="T50" s="55">
        <v>100</v>
      </c>
    </row>
    <row r="51" spans="1:20" ht="39.75" customHeight="1" x14ac:dyDescent="0.25">
      <c r="A51" s="143"/>
      <c r="B51" s="122"/>
      <c r="C51" s="122"/>
      <c r="D51" s="9" t="s">
        <v>100</v>
      </c>
      <c r="E51" s="60">
        <v>1558</v>
      </c>
      <c r="F51" s="10" t="s">
        <v>22</v>
      </c>
      <c r="G51" s="23" t="s">
        <v>22</v>
      </c>
      <c r="H51" s="23"/>
      <c r="I51" s="49" t="s">
        <v>101</v>
      </c>
      <c r="J51" s="49" t="s">
        <v>102</v>
      </c>
      <c r="K51" s="50"/>
      <c r="L51" s="63" t="s">
        <v>46</v>
      </c>
      <c r="M51" s="51">
        <v>1</v>
      </c>
      <c r="N51" s="52">
        <v>0</v>
      </c>
      <c r="O51" s="53">
        <v>0</v>
      </c>
      <c r="P51" s="52">
        <f t="shared" si="1"/>
        <v>1</v>
      </c>
      <c r="Q51" s="52">
        <v>0</v>
      </c>
      <c r="R51" s="54"/>
      <c r="S51" s="55">
        <v>100</v>
      </c>
      <c r="T51" s="55">
        <v>100</v>
      </c>
    </row>
    <row r="52" spans="1:20" s="4" customFormat="1" ht="33" customHeight="1" x14ac:dyDescent="0.25">
      <c r="A52" s="143"/>
      <c r="B52" s="122"/>
      <c r="C52" s="122"/>
      <c r="D52" s="11" t="s">
        <v>103</v>
      </c>
      <c r="E52" s="64">
        <v>993</v>
      </c>
      <c r="F52" s="12" t="s">
        <v>22</v>
      </c>
      <c r="G52" s="23" t="s">
        <v>22</v>
      </c>
      <c r="H52" s="23"/>
      <c r="I52" s="65" t="s">
        <v>104</v>
      </c>
      <c r="J52" s="49" t="s">
        <v>213</v>
      </c>
      <c r="K52" s="50"/>
      <c r="L52" s="66">
        <v>44013</v>
      </c>
      <c r="M52" s="51">
        <v>1</v>
      </c>
      <c r="N52" s="52">
        <v>0</v>
      </c>
      <c r="O52" s="53">
        <v>0</v>
      </c>
      <c r="P52" s="52">
        <f t="shared" si="1"/>
        <v>1</v>
      </c>
      <c r="Q52" s="52">
        <v>0</v>
      </c>
      <c r="R52" s="62"/>
      <c r="S52" s="55">
        <v>100</v>
      </c>
      <c r="T52" s="55">
        <v>100</v>
      </c>
    </row>
    <row r="53" spans="1:20" s="4" customFormat="1" ht="28.5" customHeight="1" x14ac:dyDescent="0.25">
      <c r="A53" s="143"/>
      <c r="B53" s="122"/>
      <c r="C53" s="122"/>
      <c r="D53" s="11" t="s">
        <v>105</v>
      </c>
      <c r="E53" s="64">
        <v>3936</v>
      </c>
      <c r="F53" s="12" t="s">
        <v>9</v>
      </c>
      <c r="G53" s="23" t="s">
        <v>9</v>
      </c>
      <c r="H53" s="23"/>
      <c r="I53" s="65" t="s">
        <v>106</v>
      </c>
      <c r="J53" s="65" t="s">
        <v>234</v>
      </c>
      <c r="K53" s="50" t="s">
        <v>234</v>
      </c>
      <c r="L53" s="63" t="s">
        <v>107</v>
      </c>
      <c r="M53" s="67">
        <v>3</v>
      </c>
      <c r="N53" s="68">
        <v>0</v>
      </c>
      <c r="O53" s="69">
        <v>1</v>
      </c>
      <c r="P53" s="52">
        <f t="shared" si="1"/>
        <v>4</v>
      </c>
      <c r="Q53" s="52">
        <v>0</v>
      </c>
      <c r="R53" s="54"/>
      <c r="S53" s="55">
        <v>100</v>
      </c>
      <c r="T53" s="55">
        <v>100</v>
      </c>
    </row>
    <row r="54" spans="1:20" s="4" customFormat="1" ht="31.5" customHeight="1" x14ac:dyDescent="0.25">
      <c r="A54" s="143"/>
      <c r="B54" s="122"/>
      <c r="C54" s="122"/>
      <c r="D54" s="11" t="s">
        <v>108</v>
      </c>
      <c r="E54" s="64">
        <v>1136</v>
      </c>
      <c r="F54" s="12" t="s">
        <v>22</v>
      </c>
      <c r="G54" s="23" t="s">
        <v>22</v>
      </c>
      <c r="H54" s="23"/>
      <c r="I54" s="65" t="s">
        <v>109</v>
      </c>
      <c r="J54" s="65" t="s">
        <v>110</v>
      </c>
      <c r="K54" s="50"/>
      <c r="L54" s="20" t="s">
        <v>111</v>
      </c>
      <c r="M54" s="67">
        <v>1</v>
      </c>
      <c r="N54" s="68">
        <v>0</v>
      </c>
      <c r="O54" s="69">
        <v>0</v>
      </c>
      <c r="P54" s="52">
        <f t="shared" si="1"/>
        <v>1</v>
      </c>
      <c r="Q54" s="52">
        <v>0</v>
      </c>
      <c r="R54" s="54"/>
      <c r="S54" s="55">
        <v>100</v>
      </c>
      <c r="T54" s="55">
        <v>100</v>
      </c>
    </row>
    <row r="55" spans="1:20" s="4" customFormat="1" ht="35.25" hidden="1" customHeight="1" x14ac:dyDescent="0.25">
      <c r="A55" s="143"/>
      <c r="B55" s="122"/>
      <c r="C55" s="122"/>
      <c r="D55" s="11" t="s">
        <v>112</v>
      </c>
      <c r="E55" s="70">
        <v>1045</v>
      </c>
      <c r="F55" s="11"/>
      <c r="G55" s="11"/>
      <c r="H55" s="11"/>
      <c r="I55" s="64"/>
      <c r="J55" s="64"/>
      <c r="K55" s="64"/>
      <c r="L55" s="11"/>
      <c r="M55" s="11"/>
      <c r="N55" s="68"/>
      <c r="O55" s="69">
        <v>0</v>
      </c>
      <c r="P55" s="52">
        <f t="shared" si="1"/>
        <v>0</v>
      </c>
      <c r="Q55" s="52"/>
      <c r="R55" s="71" t="s">
        <v>209</v>
      </c>
    </row>
    <row r="56" spans="1:20" s="4" customFormat="1" ht="23.25" hidden="1" customHeight="1" x14ac:dyDescent="0.25">
      <c r="A56" s="144"/>
      <c r="B56" s="124"/>
      <c r="C56" s="124"/>
      <c r="D56" s="64" t="s">
        <v>114</v>
      </c>
      <c r="E56" s="64">
        <v>614</v>
      </c>
      <c r="F56" s="64" t="s">
        <v>28</v>
      </c>
      <c r="G56" s="64"/>
      <c r="H56" s="64"/>
      <c r="I56" s="64" t="s">
        <v>28</v>
      </c>
      <c r="J56" s="64" t="s">
        <v>28</v>
      </c>
      <c r="K56" s="64"/>
      <c r="L56" s="64" t="s">
        <v>28</v>
      </c>
      <c r="M56" s="64">
        <v>0</v>
      </c>
      <c r="N56" s="69">
        <v>0</v>
      </c>
      <c r="O56" s="69">
        <v>0</v>
      </c>
      <c r="P56" s="52">
        <f t="shared" si="1"/>
        <v>0</v>
      </c>
      <c r="Q56" s="53"/>
      <c r="R56" s="69"/>
    </row>
    <row r="57" spans="1:20" s="4" customFormat="1" ht="36.75" customHeight="1" x14ac:dyDescent="0.25">
      <c r="A57" s="142">
        <v>7</v>
      </c>
      <c r="B57" s="140" t="s">
        <v>256</v>
      </c>
      <c r="C57" s="122"/>
      <c r="D57" s="11" t="s">
        <v>115</v>
      </c>
      <c r="E57" s="64">
        <v>1049</v>
      </c>
      <c r="F57" s="12" t="s">
        <v>22</v>
      </c>
      <c r="G57" s="23" t="s">
        <v>22</v>
      </c>
      <c r="H57" s="23"/>
      <c r="I57" s="65" t="s">
        <v>116</v>
      </c>
      <c r="J57" s="65" t="s">
        <v>117</v>
      </c>
      <c r="K57" s="50"/>
      <c r="L57" s="20" t="s">
        <v>118</v>
      </c>
      <c r="M57" s="67">
        <v>1</v>
      </c>
      <c r="N57" s="68">
        <v>0</v>
      </c>
      <c r="O57" s="69">
        <v>0</v>
      </c>
      <c r="P57" s="52">
        <f t="shared" si="1"/>
        <v>1</v>
      </c>
      <c r="Q57" s="52">
        <v>0</v>
      </c>
      <c r="R57" s="54"/>
      <c r="S57" s="55">
        <v>100</v>
      </c>
      <c r="T57" s="55">
        <v>100</v>
      </c>
    </row>
    <row r="58" spans="1:20" s="4" customFormat="1" ht="22.5" hidden="1" customHeight="1" x14ac:dyDescent="0.25">
      <c r="A58" s="144"/>
      <c r="B58" s="124"/>
      <c r="C58" s="124"/>
      <c r="D58" s="64" t="s">
        <v>119</v>
      </c>
      <c r="E58" s="64">
        <v>835</v>
      </c>
      <c r="F58" s="64" t="s">
        <v>28</v>
      </c>
      <c r="G58" s="64"/>
      <c r="H58" s="64"/>
      <c r="I58" s="64" t="s">
        <v>28</v>
      </c>
      <c r="J58" s="64" t="s">
        <v>28</v>
      </c>
      <c r="K58" s="64"/>
      <c r="L58" s="64" t="s">
        <v>28</v>
      </c>
      <c r="M58" s="64">
        <v>0</v>
      </c>
      <c r="N58" s="69">
        <v>0</v>
      </c>
      <c r="O58" s="69">
        <v>0</v>
      </c>
      <c r="P58" s="52">
        <f t="shared" si="1"/>
        <v>0</v>
      </c>
      <c r="Q58" s="53"/>
      <c r="R58" s="69"/>
    </row>
    <row r="59" spans="1:20" s="4" customFormat="1" ht="22.5" hidden="1" customHeight="1" x14ac:dyDescent="0.25">
      <c r="A59" s="144"/>
      <c r="B59" s="124"/>
      <c r="C59" s="124"/>
      <c r="D59" s="64" t="s">
        <v>120</v>
      </c>
      <c r="E59" s="64">
        <v>509</v>
      </c>
      <c r="F59" s="64" t="s">
        <v>28</v>
      </c>
      <c r="G59" s="64"/>
      <c r="H59" s="64"/>
      <c r="I59" s="64" t="s">
        <v>28</v>
      </c>
      <c r="J59" s="64" t="s">
        <v>28</v>
      </c>
      <c r="K59" s="64"/>
      <c r="L59" s="64" t="s">
        <v>28</v>
      </c>
      <c r="M59" s="64">
        <v>0</v>
      </c>
      <c r="N59" s="69">
        <v>0</v>
      </c>
      <c r="O59" s="69">
        <v>0</v>
      </c>
      <c r="P59" s="52">
        <f t="shared" si="1"/>
        <v>0</v>
      </c>
      <c r="Q59" s="53"/>
      <c r="R59" s="69"/>
    </row>
    <row r="60" spans="1:20" s="4" customFormat="1" ht="34.5" customHeight="1" x14ac:dyDescent="0.25">
      <c r="A60" s="143"/>
      <c r="B60" s="122"/>
      <c r="C60" s="122"/>
      <c r="D60" s="11" t="s">
        <v>121</v>
      </c>
      <c r="E60" s="64">
        <v>1016</v>
      </c>
      <c r="F60" s="12" t="s">
        <v>22</v>
      </c>
      <c r="G60" s="23" t="s">
        <v>22</v>
      </c>
      <c r="H60" s="23"/>
      <c r="I60" s="65" t="s">
        <v>122</v>
      </c>
      <c r="J60" s="65" t="s">
        <v>123</v>
      </c>
      <c r="K60" s="50"/>
      <c r="L60" s="63" t="s">
        <v>118</v>
      </c>
      <c r="M60" s="67">
        <v>1</v>
      </c>
      <c r="N60" s="68">
        <v>0</v>
      </c>
      <c r="O60" s="69">
        <v>0</v>
      </c>
      <c r="P60" s="52">
        <f t="shared" si="1"/>
        <v>1</v>
      </c>
      <c r="Q60" s="52">
        <v>0</v>
      </c>
      <c r="R60" s="54"/>
      <c r="S60" s="55">
        <v>100</v>
      </c>
      <c r="T60" s="55">
        <v>100</v>
      </c>
    </row>
    <row r="61" spans="1:20" s="4" customFormat="1" ht="24.75" hidden="1" customHeight="1" x14ac:dyDescent="0.25">
      <c r="A61" s="144"/>
      <c r="B61" s="124"/>
      <c r="C61" s="124"/>
      <c r="D61" s="64" t="s">
        <v>124</v>
      </c>
      <c r="E61" s="64">
        <v>689</v>
      </c>
      <c r="F61" s="64" t="s">
        <v>28</v>
      </c>
      <c r="G61" s="64"/>
      <c r="H61" s="64"/>
      <c r="I61" s="64" t="s">
        <v>28</v>
      </c>
      <c r="J61" s="64" t="s">
        <v>28</v>
      </c>
      <c r="K61" s="64"/>
      <c r="L61" s="64" t="s">
        <v>28</v>
      </c>
      <c r="M61" s="64">
        <v>0</v>
      </c>
      <c r="N61" s="69">
        <v>0</v>
      </c>
      <c r="O61" s="69">
        <v>0</v>
      </c>
      <c r="P61" s="52">
        <f t="shared" si="1"/>
        <v>0</v>
      </c>
      <c r="Q61" s="53"/>
      <c r="R61" s="69"/>
    </row>
    <row r="62" spans="1:20" s="4" customFormat="1" ht="41.25" customHeight="1" x14ac:dyDescent="0.25">
      <c r="A62" s="143"/>
      <c r="B62" s="122"/>
      <c r="C62" s="122"/>
      <c r="D62" s="11" t="s">
        <v>125</v>
      </c>
      <c r="E62" s="64">
        <v>917</v>
      </c>
      <c r="F62" s="12" t="s">
        <v>22</v>
      </c>
      <c r="G62" s="23" t="s">
        <v>22</v>
      </c>
      <c r="H62" s="23"/>
      <c r="I62" s="65" t="s">
        <v>126</v>
      </c>
      <c r="J62" s="65" t="s">
        <v>211</v>
      </c>
      <c r="K62" s="50"/>
      <c r="L62" s="72">
        <v>44013</v>
      </c>
      <c r="M62" s="67">
        <v>1</v>
      </c>
      <c r="N62" s="68">
        <v>0</v>
      </c>
      <c r="O62" s="69">
        <v>0</v>
      </c>
      <c r="P62" s="52">
        <f t="shared" si="1"/>
        <v>1</v>
      </c>
      <c r="Q62" s="52">
        <v>0</v>
      </c>
      <c r="R62" s="62"/>
      <c r="S62" s="55">
        <v>100</v>
      </c>
      <c r="T62" s="55">
        <v>100</v>
      </c>
    </row>
    <row r="63" spans="1:20" ht="32.25" customHeight="1" x14ac:dyDescent="0.25">
      <c r="A63" s="143"/>
      <c r="B63" s="122"/>
      <c r="C63" s="122"/>
      <c r="D63" s="11" t="s">
        <v>127</v>
      </c>
      <c r="E63" s="64">
        <v>4784</v>
      </c>
      <c r="F63" s="12" t="s">
        <v>9</v>
      </c>
      <c r="G63" s="23" t="s">
        <v>9</v>
      </c>
      <c r="H63" s="23"/>
      <c r="I63" s="65" t="s">
        <v>128</v>
      </c>
      <c r="J63" s="65" t="s">
        <v>129</v>
      </c>
      <c r="K63" s="50"/>
      <c r="L63" s="11" t="s">
        <v>130</v>
      </c>
      <c r="M63" s="67">
        <v>4</v>
      </c>
      <c r="N63" s="68">
        <v>0</v>
      </c>
      <c r="O63" s="69">
        <v>1</v>
      </c>
      <c r="P63" s="52">
        <f t="shared" si="1"/>
        <v>5</v>
      </c>
      <c r="Q63" s="52">
        <v>0</v>
      </c>
      <c r="R63" s="54"/>
      <c r="S63" s="55">
        <v>100</v>
      </c>
      <c r="T63" s="55">
        <v>100</v>
      </c>
    </row>
    <row r="64" spans="1:20" ht="27.75" hidden="1" customHeight="1" x14ac:dyDescent="0.25">
      <c r="A64" s="144"/>
      <c r="B64" s="124"/>
      <c r="C64" s="124"/>
      <c r="D64" s="60" t="s">
        <v>131</v>
      </c>
      <c r="E64" s="60">
        <v>677</v>
      </c>
      <c r="F64" s="61" t="s">
        <v>28</v>
      </c>
      <c r="G64" s="61"/>
      <c r="H64" s="61"/>
      <c r="I64" s="61" t="s">
        <v>28</v>
      </c>
      <c r="J64" s="61" t="s">
        <v>28</v>
      </c>
      <c r="K64" s="61"/>
      <c r="L64" s="61" t="s">
        <v>28</v>
      </c>
      <c r="M64" s="61">
        <v>0</v>
      </c>
      <c r="N64" s="53">
        <v>0</v>
      </c>
      <c r="O64" s="53">
        <v>0</v>
      </c>
      <c r="P64" s="52">
        <f t="shared" si="1"/>
        <v>0</v>
      </c>
      <c r="Q64" s="53"/>
      <c r="R64" s="53"/>
    </row>
    <row r="65" spans="1:20" ht="27" hidden="1" customHeight="1" x14ac:dyDescent="0.25">
      <c r="A65" s="144"/>
      <c r="B65" s="124"/>
      <c r="C65" s="124"/>
      <c r="D65" s="60" t="s">
        <v>132</v>
      </c>
      <c r="E65" s="60">
        <v>827</v>
      </c>
      <c r="F65" s="61" t="s">
        <v>28</v>
      </c>
      <c r="G65" s="61"/>
      <c r="H65" s="61"/>
      <c r="I65" s="61" t="s">
        <v>28</v>
      </c>
      <c r="J65" s="61" t="s">
        <v>28</v>
      </c>
      <c r="K65" s="61"/>
      <c r="L65" s="61" t="s">
        <v>28</v>
      </c>
      <c r="M65" s="61">
        <v>0</v>
      </c>
      <c r="N65" s="53">
        <v>0</v>
      </c>
      <c r="O65" s="53">
        <v>0</v>
      </c>
      <c r="P65" s="52">
        <f t="shared" si="1"/>
        <v>0</v>
      </c>
      <c r="Q65" s="53"/>
      <c r="R65" s="53"/>
    </row>
    <row r="66" spans="1:20" ht="39.75" customHeight="1" x14ac:dyDescent="0.25">
      <c r="A66" s="143"/>
      <c r="B66" s="122"/>
      <c r="C66" s="122"/>
      <c r="D66" s="9" t="s">
        <v>133</v>
      </c>
      <c r="E66" s="60">
        <v>1647</v>
      </c>
      <c r="F66" s="10" t="s">
        <v>22</v>
      </c>
      <c r="G66" s="23"/>
      <c r="H66" s="23" t="s">
        <v>236</v>
      </c>
      <c r="I66" s="49" t="s">
        <v>134</v>
      </c>
      <c r="J66" s="49" t="s">
        <v>135</v>
      </c>
      <c r="K66" s="50"/>
      <c r="L66" s="20" t="s">
        <v>118</v>
      </c>
      <c r="M66" s="51">
        <v>1</v>
      </c>
      <c r="N66" s="52">
        <v>0</v>
      </c>
      <c r="O66" s="53">
        <v>0</v>
      </c>
      <c r="P66" s="52">
        <f t="shared" si="1"/>
        <v>1</v>
      </c>
      <c r="Q66" s="52">
        <v>0</v>
      </c>
      <c r="R66" s="54"/>
      <c r="S66" s="55">
        <v>100</v>
      </c>
      <c r="T66" s="55">
        <v>100</v>
      </c>
    </row>
    <row r="67" spans="1:20" ht="38.25" customHeight="1" x14ac:dyDescent="0.25">
      <c r="A67" s="172"/>
      <c r="B67" s="141"/>
      <c r="C67" s="141"/>
      <c r="D67" s="9" t="s">
        <v>136</v>
      </c>
      <c r="E67" s="60">
        <v>1674</v>
      </c>
      <c r="F67" s="10" t="s">
        <v>22</v>
      </c>
      <c r="G67" s="23" t="s">
        <v>22</v>
      </c>
      <c r="H67" s="23"/>
      <c r="I67" s="49" t="s">
        <v>137</v>
      </c>
      <c r="J67" s="49" t="s">
        <v>231</v>
      </c>
      <c r="K67" s="50" t="s">
        <v>231</v>
      </c>
      <c r="L67" s="20" t="s">
        <v>118</v>
      </c>
      <c r="M67" s="51">
        <v>1</v>
      </c>
      <c r="N67" s="52">
        <v>0</v>
      </c>
      <c r="O67" s="53">
        <v>0</v>
      </c>
      <c r="P67" s="52">
        <f t="shared" si="1"/>
        <v>1</v>
      </c>
      <c r="Q67" s="52">
        <v>0</v>
      </c>
      <c r="R67" s="54"/>
      <c r="S67" s="55">
        <v>100</v>
      </c>
      <c r="T67" s="55">
        <v>100</v>
      </c>
    </row>
    <row r="68" spans="1:20" ht="39.75" customHeight="1" x14ac:dyDescent="0.25">
      <c r="A68" s="145">
        <v>8</v>
      </c>
      <c r="B68" s="146" t="s">
        <v>257</v>
      </c>
      <c r="C68" s="147"/>
      <c r="D68" s="13" t="s">
        <v>138</v>
      </c>
      <c r="E68" s="60">
        <v>1437</v>
      </c>
      <c r="F68" s="10" t="s">
        <v>22</v>
      </c>
      <c r="G68" s="23" t="s">
        <v>22</v>
      </c>
      <c r="H68" s="23"/>
      <c r="I68" s="49" t="s">
        <v>139</v>
      </c>
      <c r="J68" s="49" t="s">
        <v>219</v>
      </c>
      <c r="K68" s="50"/>
      <c r="L68" s="20" t="s">
        <v>140</v>
      </c>
      <c r="M68" s="51">
        <v>1</v>
      </c>
      <c r="N68" s="52">
        <v>0</v>
      </c>
      <c r="O68" s="53">
        <v>0</v>
      </c>
      <c r="P68" s="52">
        <f t="shared" si="1"/>
        <v>1</v>
      </c>
      <c r="Q68" s="52">
        <v>0</v>
      </c>
      <c r="R68" s="54"/>
      <c r="S68" s="55">
        <v>100</v>
      </c>
      <c r="T68" s="55">
        <v>100</v>
      </c>
    </row>
    <row r="69" spans="1:20" ht="39.75" customHeight="1" x14ac:dyDescent="0.25">
      <c r="A69" s="119"/>
      <c r="B69" s="147"/>
      <c r="C69" s="147"/>
      <c r="D69" s="13" t="s">
        <v>141</v>
      </c>
      <c r="E69" s="60">
        <v>2143</v>
      </c>
      <c r="F69" s="10" t="s">
        <v>22</v>
      </c>
      <c r="G69" s="23"/>
      <c r="H69" s="23" t="s">
        <v>236</v>
      </c>
      <c r="I69" s="49" t="s">
        <v>142</v>
      </c>
      <c r="J69" s="49" t="s">
        <v>143</v>
      </c>
      <c r="K69" s="50"/>
      <c r="L69" s="20" t="s">
        <v>118</v>
      </c>
      <c r="M69" s="51">
        <v>1</v>
      </c>
      <c r="N69" s="52">
        <v>0</v>
      </c>
      <c r="O69" s="53">
        <v>0</v>
      </c>
      <c r="P69" s="52">
        <f t="shared" si="1"/>
        <v>1</v>
      </c>
      <c r="Q69" s="52">
        <v>0</v>
      </c>
      <c r="R69" s="54"/>
      <c r="S69" s="55">
        <v>100</v>
      </c>
      <c r="T69" s="55">
        <v>100</v>
      </c>
    </row>
    <row r="70" spans="1:20" ht="15" hidden="1" customHeight="1" x14ac:dyDescent="0.25">
      <c r="A70" s="120"/>
      <c r="B70" s="148"/>
      <c r="C70" s="148"/>
      <c r="D70" s="73" t="s">
        <v>144</v>
      </c>
      <c r="E70" s="64">
        <v>975</v>
      </c>
      <c r="F70" s="64"/>
      <c r="G70" s="64"/>
      <c r="H70" s="64"/>
      <c r="I70" s="64"/>
      <c r="J70" s="64"/>
      <c r="K70" s="64"/>
      <c r="L70" s="64"/>
      <c r="M70" s="64"/>
      <c r="N70" s="69"/>
      <c r="O70" s="69"/>
      <c r="P70" s="52">
        <f t="shared" si="1"/>
        <v>0</v>
      </c>
      <c r="Q70" s="53"/>
      <c r="R70" s="74" t="s">
        <v>113</v>
      </c>
    </row>
    <row r="71" spans="1:20" ht="15" hidden="1" customHeight="1" x14ac:dyDescent="0.25">
      <c r="A71" s="120"/>
      <c r="B71" s="148"/>
      <c r="C71" s="148"/>
      <c r="D71" s="73" t="s">
        <v>145</v>
      </c>
      <c r="E71" s="64">
        <v>748</v>
      </c>
      <c r="F71" s="64"/>
      <c r="G71" s="64"/>
      <c r="H71" s="64"/>
      <c r="I71" s="64"/>
      <c r="J71" s="64"/>
      <c r="K71" s="64"/>
      <c r="L71" s="64"/>
      <c r="M71" s="64">
        <v>0</v>
      </c>
      <c r="N71" s="69">
        <v>0</v>
      </c>
      <c r="O71" s="69">
        <v>0</v>
      </c>
      <c r="P71" s="52">
        <f t="shared" si="1"/>
        <v>0</v>
      </c>
      <c r="Q71" s="53"/>
      <c r="R71" s="53"/>
    </row>
    <row r="72" spans="1:20" ht="29.25" customHeight="1" x14ac:dyDescent="0.25">
      <c r="A72" s="119"/>
      <c r="B72" s="147"/>
      <c r="C72" s="147"/>
      <c r="D72" s="14" t="s">
        <v>146</v>
      </c>
      <c r="E72" s="64">
        <v>1403</v>
      </c>
      <c r="F72" s="12" t="s">
        <v>22</v>
      </c>
      <c r="G72" s="23" t="s">
        <v>22</v>
      </c>
      <c r="H72" s="23"/>
      <c r="I72" s="65" t="s">
        <v>147</v>
      </c>
      <c r="J72" s="65" t="s">
        <v>148</v>
      </c>
      <c r="K72" s="50"/>
      <c r="L72" s="11" t="s">
        <v>118</v>
      </c>
      <c r="M72" s="67">
        <v>1</v>
      </c>
      <c r="N72" s="68">
        <v>0</v>
      </c>
      <c r="O72" s="69">
        <v>0</v>
      </c>
      <c r="P72" s="52">
        <f t="shared" ref="P72:P102" si="2">M72+N72+O72</f>
        <v>1</v>
      </c>
      <c r="Q72" s="52">
        <v>0</v>
      </c>
      <c r="R72" s="54"/>
      <c r="S72" s="55">
        <v>100</v>
      </c>
      <c r="T72" s="55">
        <v>100</v>
      </c>
    </row>
    <row r="73" spans="1:20" ht="39.75" customHeight="1" x14ac:dyDescent="0.25">
      <c r="A73" s="119"/>
      <c r="B73" s="147"/>
      <c r="C73" s="147"/>
      <c r="D73" s="13" t="s">
        <v>149</v>
      </c>
      <c r="E73" s="60">
        <v>1391</v>
      </c>
      <c r="F73" s="10" t="s">
        <v>22</v>
      </c>
      <c r="G73" s="23"/>
      <c r="H73" s="23" t="s">
        <v>236</v>
      </c>
      <c r="I73" s="49" t="s">
        <v>150</v>
      </c>
      <c r="J73" s="49" t="s">
        <v>151</v>
      </c>
      <c r="K73" s="50"/>
      <c r="L73" s="20" t="s">
        <v>118</v>
      </c>
      <c r="M73" s="51">
        <v>1</v>
      </c>
      <c r="N73" s="52">
        <v>0</v>
      </c>
      <c r="O73" s="53">
        <v>0</v>
      </c>
      <c r="P73" s="52">
        <f t="shared" si="2"/>
        <v>1</v>
      </c>
      <c r="Q73" s="52">
        <v>0</v>
      </c>
      <c r="R73" s="54"/>
      <c r="S73" s="55">
        <v>100</v>
      </c>
      <c r="T73" s="55">
        <v>100</v>
      </c>
    </row>
    <row r="74" spans="1:20" ht="36" customHeight="1" x14ac:dyDescent="0.25">
      <c r="A74" s="119"/>
      <c r="B74" s="147"/>
      <c r="C74" s="147"/>
      <c r="D74" s="13" t="s">
        <v>152</v>
      </c>
      <c r="E74" s="60">
        <v>1191</v>
      </c>
      <c r="F74" s="10" t="s">
        <v>22</v>
      </c>
      <c r="G74" s="23" t="s">
        <v>22</v>
      </c>
      <c r="H74" s="23"/>
      <c r="I74" s="49" t="s">
        <v>153</v>
      </c>
      <c r="J74" s="49" t="s">
        <v>154</v>
      </c>
      <c r="K74" s="50"/>
      <c r="L74" s="20" t="s">
        <v>83</v>
      </c>
      <c r="M74" s="51">
        <v>1</v>
      </c>
      <c r="N74" s="52">
        <v>0</v>
      </c>
      <c r="O74" s="53">
        <v>0</v>
      </c>
      <c r="P74" s="52">
        <f t="shared" si="2"/>
        <v>1</v>
      </c>
      <c r="Q74" s="52">
        <v>0</v>
      </c>
      <c r="R74" s="54"/>
      <c r="S74" s="55">
        <v>100</v>
      </c>
      <c r="T74" s="55">
        <v>100</v>
      </c>
    </row>
    <row r="75" spans="1:20" ht="39" customHeight="1" x14ac:dyDescent="0.25">
      <c r="A75" s="119"/>
      <c r="B75" s="147"/>
      <c r="C75" s="147"/>
      <c r="D75" s="13" t="s">
        <v>155</v>
      </c>
      <c r="E75" s="60">
        <v>5516</v>
      </c>
      <c r="F75" s="10" t="s">
        <v>9</v>
      </c>
      <c r="G75" s="23" t="s">
        <v>9</v>
      </c>
      <c r="H75" s="23"/>
      <c r="I75" s="49" t="s">
        <v>156</v>
      </c>
      <c r="J75" s="49" t="s">
        <v>235</v>
      </c>
      <c r="K75" s="50" t="s">
        <v>235</v>
      </c>
      <c r="L75" s="20" t="s">
        <v>130</v>
      </c>
      <c r="M75" s="51">
        <v>4</v>
      </c>
      <c r="N75" s="52">
        <v>0</v>
      </c>
      <c r="O75" s="53">
        <v>1</v>
      </c>
      <c r="P75" s="52">
        <f t="shared" si="2"/>
        <v>5</v>
      </c>
      <c r="Q75" s="52">
        <v>0</v>
      </c>
      <c r="R75" s="54"/>
      <c r="S75" s="55">
        <v>100</v>
      </c>
      <c r="T75" s="55">
        <v>100</v>
      </c>
    </row>
    <row r="76" spans="1:20" ht="38.25" customHeight="1" x14ac:dyDescent="0.25">
      <c r="A76" s="119"/>
      <c r="B76" s="147"/>
      <c r="C76" s="147"/>
      <c r="D76" s="29" t="s">
        <v>157</v>
      </c>
      <c r="E76" s="75">
        <v>1222</v>
      </c>
      <c r="F76" s="15" t="s">
        <v>22</v>
      </c>
      <c r="G76" s="24" t="s">
        <v>22</v>
      </c>
      <c r="H76" s="24"/>
      <c r="I76" s="76" t="s">
        <v>158</v>
      </c>
      <c r="J76" s="76" t="s">
        <v>159</v>
      </c>
      <c r="K76" s="77"/>
      <c r="L76" s="78" t="s">
        <v>118</v>
      </c>
      <c r="M76" s="79">
        <v>1</v>
      </c>
      <c r="N76" s="80">
        <v>0</v>
      </c>
      <c r="O76" s="81">
        <v>0</v>
      </c>
      <c r="P76" s="52">
        <f t="shared" si="2"/>
        <v>1</v>
      </c>
      <c r="Q76" s="52">
        <v>0</v>
      </c>
      <c r="R76" s="82"/>
      <c r="S76" s="55">
        <v>100</v>
      </c>
      <c r="T76" s="55">
        <v>100</v>
      </c>
    </row>
    <row r="77" spans="1:20" ht="32.25" hidden="1" customHeight="1" x14ac:dyDescent="0.25">
      <c r="A77" s="168">
        <v>9</v>
      </c>
      <c r="B77" s="146" t="s">
        <v>258</v>
      </c>
      <c r="C77" s="148"/>
      <c r="D77" s="83" t="s">
        <v>160</v>
      </c>
      <c r="E77" s="84">
        <v>663</v>
      </c>
      <c r="F77" s="85" t="s">
        <v>28</v>
      </c>
      <c r="G77" s="85"/>
      <c r="H77" s="85"/>
      <c r="I77" s="85" t="s">
        <v>28</v>
      </c>
      <c r="J77" s="85" t="s">
        <v>28</v>
      </c>
      <c r="K77" s="85"/>
      <c r="L77" s="85" t="s">
        <v>28</v>
      </c>
      <c r="M77" s="85">
        <v>0</v>
      </c>
      <c r="N77" s="53">
        <v>0</v>
      </c>
      <c r="O77" s="53">
        <v>0</v>
      </c>
      <c r="P77" s="52">
        <f t="shared" si="2"/>
        <v>0</v>
      </c>
      <c r="Q77" s="53"/>
      <c r="R77" s="53"/>
    </row>
    <row r="78" spans="1:20" ht="18" hidden="1" customHeight="1" x14ac:dyDescent="0.25">
      <c r="A78" s="169"/>
      <c r="B78" s="148"/>
      <c r="C78" s="148"/>
      <c r="D78" s="86" t="s">
        <v>161</v>
      </c>
      <c r="E78" s="60">
        <v>429</v>
      </c>
      <c r="F78" s="61" t="s">
        <v>28</v>
      </c>
      <c r="G78" s="61"/>
      <c r="H78" s="61"/>
      <c r="I78" s="61" t="s">
        <v>28</v>
      </c>
      <c r="J78" s="61" t="s">
        <v>28</v>
      </c>
      <c r="K78" s="61"/>
      <c r="L78" s="61" t="s">
        <v>28</v>
      </c>
      <c r="M78" s="61">
        <v>0</v>
      </c>
      <c r="N78" s="53">
        <v>0</v>
      </c>
      <c r="O78" s="53">
        <v>0</v>
      </c>
      <c r="P78" s="52">
        <f t="shared" si="2"/>
        <v>0</v>
      </c>
      <c r="Q78" s="53"/>
      <c r="R78" s="53"/>
    </row>
    <row r="79" spans="1:20" ht="18.75" hidden="1" customHeight="1" x14ac:dyDescent="0.25">
      <c r="A79" s="169"/>
      <c r="B79" s="148"/>
      <c r="C79" s="148"/>
      <c r="D79" s="86" t="s">
        <v>162</v>
      </c>
      <c r="E79" s="60">
        <v>615</v>
      </c>
      <c r="F79" s="61" t="s">
        <v>28</v>
      </c>
      <c r="G79" s="61"/>
      <c r="H79" s="61"/>
      <c r="I79" s="61" t="s">
        <v>28</v>
      </c>
      <c r="J79" s="61" t="s">
        <v>28</v>
      </c>
      <c r="K79" s="61"/>
      <c r="L79" s="61" t="s">
        <v>28</v>
      </c>
      <c r="M79" s="61">
        <v>0</v>
      </c>
      <c r="N79" s="53">
        <v>0</v>
      </c>
      <c r="O79" s="53">
        <v>0</v>
      </c>
      <c r="P79" s="52">
        <f t="shared" si="2"/>
        <v>0</v>
      </c>
      <c r="Q79" s="53"/>
      <c r="R79" s="53"/>
    </row>
    <row r="80" spans="1:20" ht="18.75" hidden="1" customHeight="1" x14ac:dyDescent="0.25">
      <c r="A80" s="169"/>
      <c r="B80" s="148"/>
      <c r="C80" s="148"/>
      <c r="D80" s="86" t="s">
        <v>163</v>
      </c>
      <c r="E80" s="60">
        <v>902</v>
      </c>
      <c r="F80" s="61" t="s">
        <v>28</v>
      </c>
      <c r="G80" s="61"/>
      <c r="H80" s="61"/>
      <c r="I80" s="61" t="s">
        <v>28</v>
      </c>
      <c r="J80" s="61" t="s">
        <v>28</v>
      </c>
      <c r="K80" s="61"/>
      <c r="L80" s="61" t="s">
        <v>28</v>
      </c>
      <c r="M80" s="61">
        <v>0</v>
      </c>
      <c r="N80" s="53">
        <v>0</v>
      </c>
      <c r="O80" s="53">
        <v>0</v>
      </c>
      <c r="P80" s="52">
        <f t="shared" si="2"/>
        <v>0</v>
      </c>
      <c r="Q80" s="53"/>
      <c r="R80" s="53"/>
    </row>
    <row r="81" spans="1:21" ht="41.25" customHeight="1" x14ac:dyDescent="0.25">
      <c r="A81" s="170"/>
      <c r="B81" s="147"/>
      <c r="C81" s="147"/>
      <c r="D81" s="13" t="s">
        <v>164</v>
      </c>
      <c r="E81" s="60">
        <v>4910</v>
      </c>
      <c r="F81" s="10" t="s">
        <v>9</v>
      </c>
      <c r="G81" s="23" t="s">
        <v>9</v>
      </c>
      <c r="H81" s="23"/>
      <c r="I81" s="49" t="s">
        <v>165</v>
      </c>
      <c r="J81" s="49" t="s">
        <v>233</v>
      </c>
      <c r="K81" s="50" t="s">
        <v>233</v>
      </c>
      <c r="L81" s="20" t="s">
        <v>166</v>
      </c>
      <c r="M81" s="51">
        <v>3</v>
      </c>
      <c r="N81" s="52">
        <v>0</v>
      </c>
      <c r="O81" s="53">
        <v>1</v>
      </c>
      <c r="P81" s="52">
        <f t="shared" si="2"/>
        <v>4</v>
      </c>
      <c r="Q81" s="52">
        <v>0</v>
      </c>
      <c r="R81" s="54"/>
      <c r="S81" s="55">
        <v>100</v>
      </c>
      <c r="T81" s="55">
        <v>100</v>
      </c>
    </row>
    <row r="82" spans="1:21" ht="35.25" customHeight="1" x14ac:dyDescent="0.25">
      <c r="A82" s="170"/>
      <c r="B82" s="147"/>
      <c r="C82" s="147"/>
      <c r="D82" s="13" t="s">
        <v>167</v>
      </c>
      <c r="E82" s="60">
        <v>1231</v>
      </c>
      <c r="F82" s="10" t="s">
        <v>22</v>
      </c>
      <c r="G82" s="23" t="s">
        <v>22</v>
      </c>
      <c r="H82" s="23"/>
      <c r="I82" s="49" t="s">
        <v>168</v>
      </c>
      <c r="J82" s="49" t="s">
        <v>169</v>
      </c>
      <c r="K82" s="50"/>
      <c r="L82" s="20" t="s">
        <v>170</v>
      </c>
      <c r="M82" s="51">
        <v>1</v>
      </c>
      <c r="N82" s="52">
        <v>0</v>
      </c>
      <c r="O82" s="53">
        <v>0</v>
      </c>
      <c r="P82" s="52">
        <f t="shared" si="2"/>
        <v>1</v>
      </c>
      <c r="Q82" s="52">
        <v>0</v>
      </c>
      <c r="R82" s="54"/>
      <c r="S82" s="55">
        <v>100</v>
      </c>
      <c r="T82" s="55">
        <v>100</v>
      </c>
    </row>
    <row r="83" spans="1:21" ht="36.75" customHeight="1" x14ac:dyDescent="0.25">
      <c r="A83" s="171"/>
      <c r="B83" s="147"/>
      <c r="C83" s="147"/>
      <c r="D83" s="16" t="s">
        <v>171</v>
      </c>
      <c r="E83" s="87">
        <v>2005</v>
      </c>
      <c r="F83" s="17" t="s">
        <v>22</v>
      </c>
      <c r="G83" s="25"/>
      <c r="H83" s="23" t="s">
        <v>236</v>
      </c>
      <c r="I83" s="88" t="s">
        <v>172</v>
      </c>
      <c r="J83" s="88" t="s">
        <v>173</v>
      </c>
      <c r="K83" s="89"/>
      <c r="L83" s="90" t="s">
        <v>60</v>
      </c>
      <c r="M83" s="91">
        <v>1</v>
      </c>
      <c r="N83" s="52">
        <v>0</v>
      </c>
      <c r="O83" s="53">
        <v>0</v>
      </c>
      <c r="P83" s="52">
        <f t="shared" si="2"/>
        <v>1</v>
      </c>
      <c r="Q83" s="52">
        <v>0</v>
      </c>
      <c r="R83" s="54"/>
      <c r="S83" s="55">
        <v>100</v>
      </c>
      <c r="T83" s="55">
        <v>100</v>
      </c>
    </row>
    <row r="84" spans="1:21" ht="24.75" hidden="1" customHeight="1" x14ac:dyDescent="0.25">
      <c r="A84" s="127">
        <v>10</v>
      </c>
      <c r="B84" s="128" t="s">
        <v>259</v>
      </c>
      <c r="C84" s="129"/>
      <c r="D84" s="83" t="s">
        <v>174</v>
      </c>
      <c r="E84" s="84">
        <v>328</v>
      </c>
      <c r="F84" s="85" t="s">
        <v>28</v>
      </c>
      <c r="G84" s="85"/>
      <c r="H84" s="85"/>
      <c r="I84" s="85" t="s">
        <v>28</v>
      </c>
      <c r="J84" s="85" t="s">
        <v>28</v>
      </c>
      <c r="K84" s="85"/>
      <c r="L84" s="85" t="s">
        <v>28</v>
      </c>
      <c r="M84" s="85">
        <v>0</v>
      </c>
      <c r="N84" s="53">
        <v>0</v>
      </c>
      <c r="O84" s="53">
        <v>0</v>
      </c>
      <c r="P84" s="52">
        <f t="shared" si="2"/>
        <v>0</v>
      </c>
      <c r="Q84" s="92"/>
      <c r="R84" s="92"/>
    </row>
    <row r="85" spans="1:21" ht="36.75" customHeight="1" x14ac:dyDescent="0.25">
      <c r="A85" s="119"/>
      <c r="B85" s="130"/>
      <c r="C85" s="131"/>
      <c r="D85" s="13" t="s">
        <v>175</v>
      </c>
      <c r="E85" s="60">
        <v>1307</v>
      </c>
      <c r="F85" s="10" t="s">
        <v>22</v>
      </c>
      <c r="G85" s="23" t="s">
        <v>22</v>
      </c>
      <c r="H85" s="23"/>
      <c r="I85" s="49" t="s">
        <v>176</v>
      </c>
      <c r="J85" s="49" t="s">
        <v>177</v>
      </c>
      <c r="K85" s="50"/>
      <c r="L85" s="20" t="s">
        <v>42</v>
      </c>
      <c r="M85" s="51">
        <v>1</v>
      </c>
      <c r="N85" s="52">
        <v>0</v>
      </c>
      <c r="O85" s="53">
        <v>0</v>
      </c>
      <c r="P85" s="52">
        <f t="shared" si="2"/>
        <v>1</v>
      </c>
      <c r="Q85" s="52">
        <v>0</v>
      </c>
      <c r="R85" s="54"/>
      <c r="S85" s="55">
        <v>100</v>
      </c>
      <c r="T85" s="55">
        <v>100</v>
      </c>
    </row>
    <row r="86" spans="1:21" ht="40.5" customHeight="1" x14ac:dyDescent="0.25">
      <c r="A86" s="119"/>
      <c r="B86" s="130"/>
      <c r="C86" s="131"/>
      <c r="D86" s="13" t="s">
        <v>178</v>
      </c>
      <c r="E86" s="60">
        <v>1495</v>
      </c>
      <c r="F86" s="10" t="s">
        <v>22</v>
      </c>
      <c r="G86" s="23"/>
      <c r="H86" s="23" t="s">
        <v>236</v>
      </c>
      <c r="I86" s="49" t="s">
        <v>179</v>
      </c>
      <c r="J86" s="49" t="s">
        <v>221</v>
      </c>
      <c r="K86" s="50"/>
      <c r="L86" s="20" t="s">
        <v>46</v>
      </c>
      <c r="M86" s="51">
        <v>1</v>
      </c>
      <c r="N86" s="52">
        <v>0</v>
      </c>
      <c r="O86" s="53">
        <v>0</v>
      </c>
      <c r="P86" s="52">
        <f t="shared" si="2"/>
        <v>1</v>
      </c>
      <c r="Q86" s="52">
        <v>0</v>
      </c>
      <c r="R86" s="54"/>
      <c r="S86" s="55">
        <v>100</v>
      </c>
      <c r="T86" s="55">
        <v>100</v>
      </c>
    </row>
    <row r="87" spans="1:21" ht="41.25" customHeight="1" x14ac:dyDescent="0.25">
      <c r="A87" s="119"/>
      <c r="B87" s="130"/>
      <c r="C87" s="131"/>
      <c r="D87" s="13" t="s">
        <v>180</v>
      </c>
      <c r="E87" s="60">
        <v>1361</v>
      </c>
      <c r="F87" s="10" t="s">
        <v>22</v>
      </c>
      <c r="G87" s="23" t="s">
        <v>22</v>
      </c>
      <c r="H87" s="23"/>
      <c r="I87" s="49" t="s">
        <v>181</v>
      </c>
      <c r="J87" s="49" t="s">
        <v>227</v>
      </c>
      <c r="K87" s="50"/>
      <c r="L87" s="20" t="s">
        <v>46</v>
      </c>
      <c r="M87" s="51">
        <v>1</v>
      </c>
      <c r="N87" s="52">
        <v>0</v>
      </c>
      <c r="O87" s="53">
        <v>0</v>
      </c>
      <c r="P87" s="52">
        <f t="shared" si="2"/>
        <v>1</v>
      </c>
      <c r="Q87" s="52">
        <v>0</v>
      </c>
      <c r="R87" s="54"/>
      <c r="S87" s="55">
        <v>100</v>
      </c>
      <c r="T87" s="55">
        <v>100</v>
      </c>
    </row>
    <row r="88" spans="1:21" ht="19.5" hidden="1" customHeight="1" x14ac:dyDescent="0.25">
      <c r="A88" s="120"/>
      <c r="B88" s="132"/>
      <c r="C88" s="133"/>
      <c r="D88" s="93" t="s">
        <v>182</v>
      </c>
      <c r="E88" s="75">
        <v>373</v>
      </c>
      <c r="F88" s="94" t="s">
        <v>28</v>
      </c>
      <c r="G88" s="94"/>
      <c r="H88" s="94"/>
      <c r="I88" s="94" t="s">
        <v>28</v>
      </c>
      <c r="J88" s="94" t="s">
        <v>28</v>
      </c>
      <c r="K88" s="94"/>
      <c r="L88" s="94" t="s">
        <v>28</v>
      </c>
      <c r="M88" s="94">
        <v>0</v>
      </c>
      <c r="N88" s="81">
        <v>0</v>
      </c>
      <c r="O88" s="81">
        <v>0</v>
      </c>
      <c r="P88" s="52">
        <f t="shared" si="2"/>
        <v>0</v>
      </c>
      <c r="Q88" s="81"/>
      <c r="R88" s="81"/>
    </row>
    <row r="89" spans="1:21" s="100" customFormat="1" ht="36" customHeight="1" x14ac:dyDescent="0.25">
      <c r="A89" s="119"/>
      <c r="B89" s="130"/>
      <c r="C89" s="131"/>
      <c r="D89" s="18" t="s">
        <v>183</v>
      </c>
      <c r="E89" s="95">
        <v>2502</v>
      </c>
      <c r="F89" s="19" t="s">
        <v>9</v>
      </c>
      <c r="G89" s="26" t="s">
        <v>9</v>
      </c>
      <c r="H89" s="23"/>
      <c r="I89" s="96" t="s">
        <v>184</v>
      </c>
      <c r="J89" s="96" t="s">
        <v>185</v>
      </c>
      <c r="K89" s="97"/>
      <c r="L89" s="37" t="s">
        <v>186</v>
      </c>
      <c r="M89" s="98">
        <v>3</v>
      </c>
      <c r="N89" s="52">
        <v>0</v>
      </c>
      <c r="O89" s="53">
        <v>1</v>
      </c>
      <c r="P89" s="52">
        <f t="shared" si="2"/>
        <v>4</v>
      </c>
      <c r="Q89" s="52">
        <v>0</v>
      </c>
      <c r="R89" s="54"/>
      <c r="S89" s="55">
        <v>100</v>
      </c>
      <c r="T89" s="55">
        <v>100</v>
      </c>
      <c r="U89" s="99"/>
    </row>
    <row r="90" spans="1:21" ht="19.5" hidden="1" customHeight="1" x14ac:dyDescent="0.25">
      <c r="A90" s="120"/>
      <c r="B90" s="134"/>
      <c r="C90" s="135"/>
      <c r="D90" s="101" t="s">
        <v>187</v>
      </c>
      <c r="E90" s="102">
        <v>716</v>
      </c>
      <c r="F90" s="103" t="s">
        <v>28</v>
      </c>
      <c r="G90" s="103"/>
      <c r="H90" s="103"/>
      <c r="I90" s="103" t="s">
        <v>28</v>
      </c>
      <c r="J90" s="103" t="s">
        <v>28</v>
      </c>
      <c r="K90" s="103"/>
      <c r="L90" s="103" t="s">
        <v>28</v>
      </c>
      <c r="M90" s="103">
        <v>0</v>
      </c>
      <c r="N90" s="92">
        <v>0</v>
      </c>
      <c r="O90" s="92">
        <v>0</v>
      </c>
      <c r="P90" s="52">
        <f t="shared" si="2"/>
        <v>0</v>
      </c>
      <c r="Q90" s="92"/>
      <c r="R90" s="92"/>
    </row>
    <row r="91" spans="1:21" s="4" customFormat="1" ht="30.75" customHeight="1" x14ac:dyDescent="0.25">
      <c r="A91" s="119">
        <v>11</v>
      </c>
      <c r="B91" s="121" t="s">
        <v>260</v>
      </c>
      <c r="C91" s="122"/>
      <c r="D91" s="11" t="s">
        <v>188</v>
      </c>
      <c r="E91" s="64">
        <v>749</v>
      </c>
      <c r="F91" s="10" t="s">
        <v>22</v>
      </c>
      <c r="G91" s="23" t="s">
        <v>22</v>
      </c>
      <c r="H91" s="23"/>
      <c r="I91" s="65" t="s">
        <v>189</v>
      </c>
      <c r="J91" s="65" t="s">
        <v>210</v>
      </c>
      <c r="K91" s="50"/>
      <c r="L91" s="72">
        <v>44013</v>
      </c>
      <c r="M91" s="51">
        <v>1</v>
      </c>
      <c r="N91" s="52">
        <v>0</v>
      </c>
      <c r="O91" s="53">
        <v>0</v>
      </c>
      <c r="P91" s="52">
        <f t="shared" si="2"/>
        <v>1</v>
      </c>
      <c r="Q91" s="52">
        <v>0</v>
      </c>
      <c r="R91" s="62"/>
      <c r="S91" s="55">
        <v>100</v>
      </c>
      <c r="T91" s="55">
        <v>100</v>
      </c>
    </row>
    <row r="92" spans="1:21" s="4" customFormat="1" ht="20.25" hidden="1" customHeight="1" x14ac:dyDescent="0.25">
      <c r="A92" s="120"/>
      <c r="B92" s="123"/>
      <c r="C92" s="124"/>
      <c r="D92" s="64" t="s">
        <v>190</v>
      </c>
      <c r="E92" s="64">
        <v>568</v>
      </c>
      <c r="F92" s="64" t="s">
        <v>28</v>
      </c>
      <c r="G92" s="64"/>
      <c r="H92" s="64"/>
      <c r="I92" s="64" t="s">
        <v>28</v>
      </c>
      <c r="J92" s="64" t="s">
        <v>28</v>
      </c>
      <c r="K92" s="64"/>
      <c r="L92" s="64" t="s">
        <v>28</v>
      </c>
      <c r="M92" s="64">
        <v>0</v>
      </c>
      <c r="N92" s="69">
        <v>0</v>
      </c>
      <c r="O92" s="69">
        <v>0</v>
      </c>
      <c r="P92" s="52">
        <f t="shared" si="2"/>
        <v>0</v>
      </c>
      <c r="Q92" s="53"/>
      <c r="R92" s="69"/>
    </row>
    <row r="93" spans="1:21" s="4" customFormat="1" ht="32.25" hidden="1" customHeight="1" x14ac:dyDescent="0.25">
      <c r="A93" s="120"/>
      <c r="B93" s="123"/>
      <c r="C93" s="124"/>
      <c r="D93" s="64" t="s">
        <v>191</v>
      </c>
      <c r="E93" s="64">
        <v>261</v>
      </c>
      <c r="F93" s="64" t="s">
        <v>28</v>
      </c>
      <c r="G93" s="64"/>
      <c r="H93" s="64"/>
      <c r="I93" s="64" t="s">
        <v>28</v>
      </c>
      <c r="J93" s="64" t="s">
        <v>28</v>
      </c>
      <c r="K93" s="64"/>
      <c r="L93" s="64" t="s">
        <v>28</v>
      </c>
      <c r="M93" s="64">
        <v>0</v>
      </c>
      <c r="N93" s="69">
        <v>0</v>
      </c>
      <c r="O93" s="69">
        <v>0</v>
      </c>
      <c r="P93" s="52">
        <f t="shared" si="2"/>
        <v>0</v>
      </c>
      <c r="Q93" s="53"/>
      <c r="R93" s="69"/>
    </row>
    <row r="94" spans="1:21" s="4" customFormat="1" ht="15" hidden="1" customHeight="1" x14ac:dyDescent="0.25">
      <c r="A94" s="120"/>
      <c r="B94" s="123"/>
      <c r="C94" s="124"/>
      <c r="D94" s="64" t="s">
        <v>192</v>
      </c>
      <c r="E94" s="64">
        <v>958</v>
      </c>
      <c r="F94" s="64"/>
      <c r="G94" s="64"/>
      <c r="H94" s="64"/>
      <c r="I94" s="64"/>
      <c r="J94" s="64"/>
      <c r="K94" s="64"/>
      <c r="L94" s="64"/>
      <c r="M94" s="64"/>
      <c r="N94" s="69"/>
      <c r="O94" s="69"/>
      <c r="P94" s="52">
        <f t="shared" si="2"/>
        <v>0</v>
      </c>
      <c r="Q94" s="53"/>
      <c r="R94" s="74" t="s">
        <v>113</v>
      </c>
    </row>
    <row r="95" spans="1:21" ht="15" hidden="1" customHeight="1" x14ac:dyDescent="0.25">
      <c r="A95" s="120"/>
      <c r="B95" s="123"/>
      <c r="C95" s="124"/>
      <c r="D95" s="60" t="s">
        <v>193</v>
      </c>
      <c r="E95" s="60">
        <v>785</v>
      </c>
      <c r="F95" s="61" t="s">
        <v>28</v>
      </c>
      <c r="G95" s="61"/>
      <c r="H95" s="61"/>
      <c r="I95" s="61" t="s">
        <v>28</v>
      </c>
      <c r="J95" s="61" t="s">
        <v>28</v>
      </c>
      <c r="K95" s="61"/>
      <c r="L95" s="61" t="s">
        <v>28</v>
      </c>
      <c r="M95" s="61">
        <v>0</v>
      </c>
      <c r="N95" s="53">
        <v>0</v>
      </c>
      <c r="O95" s="53">
        <v>0</v>
      </c>
      <c r="P95" s="52">
        <f t="shared" si="2"/>
        <v>0</v>
      </c>
      <c r="Q95" s="53"/>
      <c r="R95" s="53"/>
    </row>
    <row r="96" spans="1:21" ht="15" hidden="1" customHeight="1" x14ac:dyDescent="0.25">
      <c r="A96" s="120"/>
      <c r="B96" s="123"/>
      <c r="C96" s="124"/>
      <c r="D96" s="60" t="s">
        <v>194</v>
      </c>
      <c r="E96" s="60">
        <v>583</v>
      </c>
      <c r="F96" s="61" t="s">
        <v>28</v>
      </c>
      <c r="G96" s="61"/>
      <c r="H96" s="61"/>
      <c r="I96" s="61" t="s">
        <v>28</v>
      </c>
      <c r="J96" s="61" t="s">
        <v>28</v>
      </c>
      <c r="K96" s="61"/>
      <c r="L96" s="61" t="s">
        <v>28</v>
      </c>
      <c r="M96" s="61">
        <v>0</v>
      </c>
      <c r="N96" s="53">
        <v>0</v>
      </c>
      <c r="O96" s="53">
        <v>0</v>
      </c>
      <c r="P96" s="52">
        <f t="shared" si="2"/>
        <v>0</v>
      </c>
      <c r="Q96" s="53"/>
      <c r="R96" s="53"/>
    </row>
    <row r="97" spans="1:21" ht="15" hidden="1" customHeight="1" x14ac:dyDescent="0.25">
      <c r="A97" s="120"/>
      <c r="B97" s="123"/>
      <c r="C97" s="124"/>
      <c r="D97" s="60" t="s">
        <v>195</v>
      </c>
      <c r="E97" s="60">
        <v>375</v>
      </c>
      <c r="F97" s="61" t="s">
        <v>28</v>
      </c>
      <c r="G97" s="61"/>
      <c r="H97" s="61"/>
      <c r="I97" s="61" t="s">
        <v>28</v>
      </c>
      <c r="J97" s="61" t="s">
        <v>28</v>
      </c>
      <c r="K97" s="61"/>
      <c r="L97" s="61" t="s">
        <v>28</v>
      </c>
      <c r="M97" s="61">
        <v>0</v>
      </c>
      <c r="N97" s="53">
        <v>0</v>
      </c>
      <c r="O97" s="53">
        <v>0</v>
      </c>
      <c r="P97" s="52">
        <f t="shared" si="2"/>
        <v>0</v>
      </c>
      <c r="Q97" s="53"/>
      <c r="R97" s="53"/>
    </row>
    <row r="98" spans="1:21" ht="32.25" hidden="1" customHeight="1" x14ac:dyDescent="0.25">
      <c r="A98" s="120"/>
      <c r="B98" s="123"/>
      <c r="C98" s="124"/>
      <c r="D98" s="60" t="s">
        <v>196</v>
      </c>
      <c r="E98" s="60">
        <v>420</v>
      </c>
      <c r="F98" s="61" t="s">
        <v>28</v>
      </c>
      <c r="G98" s="61"/>
      <c r="H98" s="61"/>
      <c r="I98" s="61" t="s">
        <v>28</v>
      </c>
      <c r="J98" s="61" t="s">
        <v>28</v>
      </c>
      <c r="K98" s="61"/>
      <c r="L98" s="61" t="s">
        <v>28</v>
      </c>
      <c r="M98" s="61">
        <v>0</v>
      </c>
      <c r="N98" s="53">
        <v>0</v>
      </c>
      <c r="O98" s="53">
        <v>0</v>
      </c>
      <c r="P98" s="52">
        <f t="shared" si="2"/>
        <v>0</v>
      </c>
      <c r="Q98" s="53"/>
      <c r="R98" s="53"/>
    </row>
    <row r="99" spans="1:21" ht="32.25" hidden="1" customHeight="1" x14ac:dyDescent="0.25">
      <c r="A99" s="120"/>
      <c r="B99" s="123"/>
      <c r="C99" s="124"/>
      <c r="D99" s="60" t="s">
        <v>197</v>
      </c>
      <c r="E99" s="60">
        <v>527</v>
      </c>
      <c r="F99" s="61" t="s">
        <v>28</v>
      </c>
      <c r="G99" s="61"/>
      <c r="H99" s="61"/>
      <c r="I99" s="61" t="s">
        <v>28</v>
      </c>
      <c r="J99" s="61" t="s">
        <v>28</v>
      </c>
      <c r="K99" s="61"/>
      <c r="L99" s="61" t="s">
        <v>28</v>
      </c>
      <c r="M99" s="61">
        <v>0</v>
      </c>
      <c r="N99" s="53">
        <v>0</v>
      </c>
      <c r="O99" s="53">
        <v>0</v>
      </c>
      <c r="P99" s="52">
        <f t="shared" si="2"/>
        <v>0</v>
      </c>
      <c r="Q99" s="53"/>
      <c r="R99" s="53"/>
    </row>
    <row r="100" spans="1:21" ht="37.5" customHeight="1" x14ac:dyDescent="0.25">
      <c r="A100" s="119"/>
      <c r="B100" s="121"/>
      <c r="C100" s="122"/>
      <c r="D100" s="9" t="s">
        <v>198</v>
      </c>
      <c r="E100" s="60">
        <v>2026</v>
      </c>
      <c r="F100" s="10" t="s">
        <v>22</v>
      </c>
      <c r="G100" s="23" t="s">
        <v>22</v>
      </c>
      <c r="H100" s="23"/>
      <c r="I100" s="49" t="s">
        <v>199</v>
      </c>
      <c r="J100" s="49" t="s">
        <v>200</v>
      </c>
      <c r="K100" s="50"/>
      <c r="L100" s="20" t="s">
        <v>46</v>
      </c>
      <c r="M100" s="51">
        <v>1</v>
      </c>
      <c r="N100" s="52">
        <v>0</v>
      </c>
      <c r="O100" s="53">
        <v>0</v>
      </c>
      <c r="P100" s="52">
        <f t="shared" si="2"/>
        <v>1</v>
      </c>
      <c r="Q100" s="52">
        <v>0</v>
      </c>
      <c r="R100" s="54"/>
      <c r="S100" s="55">
        <v>100</v>
      </c>
      <c r="T100" s="55">
        <v>100</v>
      </c>
    </row>
    <row r="101" spans="1:21" ht="32.25" customHeight="1" x14ac:dyDescent="0.25">
      <c r="A101" s="119"/>
      <c r="B101" s="121"/>
      <c r="C101" s="122"/>
      <c r="D101" s="9" t="s">
        <v>201</v>
      </c>
      <c r="E101" s="60">
        <v>5580</v>
      </c>
      <c r="F101" s="10" t="s">
        <v>9</v>
      </c>
      <c r="G101" s="23" t="s">
        <v>9</v>
      </c>
      <c r="H101" s="23"/>
      <c r="I101" s="49" t="s">
        <v>202</v>
      </c>
      <c r="J101" s="49" t="s">
        <v>203</v>
      </c>
      <c r="K101" s="50"/>
      <c r="L101" s="20" t="s">
        <v>204</v>
      </c>
      <c r="M101" s="51">
        <v>4</v>
      </c>
      <c r="N101" s="52">
        <v>0</v>
      </c>
      <c r="O101" s="53">
        <v>1</v>
      </c>
      <c r="P101" s="52">
        <f t="shared" si="2"/>
        <v>5</v>
      </c>
      <c r="Q101" s="52">
        <v>0</v>
      </c>
      <c r="R101" s="54"/>
      <c r="S101" s="55">
        <v>100</v>
      </c>
      <c r="T101" s="55">
        <v>100</v>
      </c>
    </row>
    <row r="102" spans="1:21" ht="29.25" hidden="1" customHeight="1" x14ac:dyDescent="0.25">
      <c r="A102" s="120"/>
      <c r="B102" s="125"/>
      <c r="C102" s="126"/>
      <c r="D102" s="75" t="s">
        <v>205</v>
      </c>
      <c r="E102" s="75">
        <v>532</v>
      </c>
      <c r="F102" s="94" t="s">
        <v>28</v>
      </c>
      <c r="G102" s="94"/>
      <c r="H102" s="94"/>
      <c r="I102" s="94" t="s">
        <v>28</v>
      </c>
      <c r="J102" s="94" t="s">
        <v>28</v>
      </c>
      <c r="K102" s="94"/>
      <c r="L102" s="94" t="s">
        <v>28</v>
      </c>
      <c r="M102" s="94">
        <v>0</v>
      </c>
      <c r="N102" s="81">
        <v>0</v>
      </c>
      <c r="O102" s="81">
        <v>0</v>
      </c>
      <c r="P102" s="52">
        <f t="shared" si="2"/>
        <v>0</v>
      </c>
      <c r="Q102" s="81"/>
      <c r="R102" s="81"/>
    </row>
    <row r="103" spans="1:21" s="107" customFormat="1" ht="29.25" customHeight="1" x14ac:dyDescent="0.3">
      <c r="A103" s="104"/>
      <c r="B103" s="139"/>
      <c r="C103" s="139"/>
      <c r="D103" s="36" t="s">
        <v>262</v>
      </c>
      <c r="E103" s="105"/>
      <c r="F103" s="8">
        <f>F105+F106+F107</f>
        <v>51</v>
      </c>
      <c r="G103" s="8">
        <f>G105+G106+G107</f>
        <v>42</v>
      </c>
      <c r="H103" s="8">
        <v>8</v>
      </c>
      <c r="I103" s="8"/>
      <c r="J103" s="8"/>
      <c r="K103" s="8"/>
      <c r="L103" s="8"/>
      <c r="M103" s="21">
        <f t="shared" ref="M103:O103" si="3">M105+M106+M107</f>
        <v>93</v>
      </c>
      <c r="N103" s="8">
        <f t="shared" si="3"/>
        <v>5</v>
      </c>
      <c r="O103" s="8">
        <f t="shared" si="3"/>
        <v>12</v>
      </c>
      <c r="P103" s="8">
        <f>P105+P106+P107</f>
        <v>110</v>
      </c>
      <c r="Q103" s="8">
        <f>SUM(Q8:Q102)</f>
        <v>4</v>
      </c>
      <c r="R103" s="21"/>
      <c r="S103" s="55">
        <v>100</v>
      </c>
      <c r="T103" s="55">
        <v>100</v>
      </c>
      <c r="U103" s="106"/>
    </row>
    <row r="104" spans="1:21" s="110" customFormat="1" ht="20.25" customHeight="1" x14ac:dyDescent="0.3">
      <c r="A104" s="108"/>
      <c r="B104" s="138"/>
      <c r="C104" s="138"/>
      <c r="D104" s="37" t="s">
        <v>206</v>
      </c>
      <c r="E104" s="105"/>
      <c r="F104" s="37"/>
      <c r="G104" s="37"/>
      <c r="H104" s="37"/>
      <c r="I104" s="37"/>
      <c r="J104" s="37"/>
      <c r="K104" s="37"/>
      <c r="L104" s="37"/>
      <c r="M104" s="8"/>
      <c r="N104" s="8"/>
      <c r="O104" s="22"/>
      <c r="P104" s="8"/>
      <c r="Q104" s="8"/>
      <c r="R104" s="109"/>
    </row>
    <row r="105" spans="1:21" s="112" customFormat="1" ht="27.75" customHeight="1" x14ac:dyDescent="0.25">
      <c r="A105" s="33"/>
      <c r="B105" s="138"/>
      <c r="C105" s="138"/>
      <c r="D105" s="38" t="s">
        <v>207</v>
      </c>
      <c r="E105" s="105"/>
      <c r="F105" s="8">
        <f>COUNTIF(F8:F102, F11)</f>
        <v>12</v>
      </c>
      <c r="G105" s="8">
        <f>COUNTIF(G8:G102, G11)</f>
        <v>12</v>
      </c>
      <c r="H105" s="8">
        <v>0</v>
      </c>
      <c r="I105" s="105"/>
      <c r="J105" s="105"/>
      <c r="K105" s="105"/>
      <c r="L105" s="37"/>
      <c r="M105" s="21">
        <f>SUMIFS(M$8:M$101, $F$8:$F101, "МФЦ")</f>
        <v>57</v>
      </c>
      <c r="N105" s="8">
        <f>SUMIFS(N$8:N$101, $F$8:$F101, "МФЦ")</f>
        <v>2</v>
      </c>
      <c r="O105" s="8">
        <f>SUMIFS(O$8:O$101, $F$8:$F101, "МФЦ")</f>
        <v>12</v>
      </c>
      <c r="P105" s="8">
        <f>SUMIFS(P$8:P$101, $F$8:$F101, "МФЦ")</f>
        <v>71</v>
      </c>
      <c r="Q105" s="8">
        <f>SUM(Q8+Q11+Q17+Q27+Q37+Q49+Q53+Q63+Q75+Q89+Q101)</f>
        <v>4</v>
      </c>
      <c r="R105" s="111"/>
      <c r="S105" s="55">
        <v>100</v>
      </c>
      <c r="T105" s="55">
        <v>100</v>
      </c>
    </row>
    <row r="106" spans="1:21" s="112" customFormat="1" ht="28.5" customHeight="1" x14ac:dyDescent="0.25">
      <c r="A106" s="33"/>
      <c r="B106" s="138"/>
      <c r="C106" s="138"/>
      <c r="D106" s="38" t="s">
        <v>212</v>
      </c>
      <c r="E106" s="105"/>
      <c r="F106" s="8">
        <v>36</v>
      </c>
      <c r="G106" s="8">
        <f>COUNTIF(G8:G102, G91)</f>
        <v>27</v>
      </c>
      <c r="H106" s="8">
        <v>8</v>
      </c>
      <c r="I106" s="105"/>
      <c r="J106" s="105"/>
      <c r="K106" s="105"/>
      <c r="L106" s="37"/>
      <c r="M106" s="21">
        <f>SUMIFS(M$8:M$101, $F$8:$F101, "ТОСП")</f>
        <v>36</v>
      </c>
      <c r="N106" s="8">
        <f>SUMIFS(N$8:N$101, $F$8:$F101, "ТОСП")</f>
        <v>0</v>
      </c>
      <c r="O106" s="8">
        <v>0</v>
      </c>
      <c r="P106" s="8">
        <f>SUMIFS(P$8:P$101, $F$8:$F101, "ТОСП")</f>
        <v>36</v>
      </c>
      <c r="Q106" s="8">
        <v>0</v>
      </c>
      <c r="R106" s="111"/>
      <c r="S106" s="55">
        <v>100</v>
      </c>
      <c r="T106" s="55">
        <v>100</v>
      </c>
    </row>
    <row r="107" spans="1:21" s="112" customFormat="1" ht="25.5" customHeight="1" x14ac:dyDescent="0.25">
      <c r="A107" s="33"/>
      <c r="B107" s="138"/>
      <c r="C107" s="138"/>
      <c r="D107" s="38" t="s">
        <v>208</v>
      </c>
      <c r="E107" s="105"/>
      <c r="F107" s="8">
        <v>3</v>
      </c>
      <c r="G107" s="8">
        <v>3</v>
      </c>
      <c r="H107" s="8">
        <v>0</v>
      </c>
      <c r="I107" s="105"/>
      <c r="J107" s="105"/>
      <c r="K107" s="105"/>
      <c r="L107" s="37"/>
      <c r="M107" s="21">
        <f>SUMIFS(M$8:M$101, $F$8:$F101, "ЦОУ")</f>
        <v>0</v>
      </c>
      <c r="N107" s="8">
        <v>3</v>
      </c>
      <c r="O107" s="8">
        <v>0</v>
      </c>
      <c r="P107" s="8">
        <v>3</v>
      </c>
      <c r="Q107" s="8">
        <v>0</v>
      </c>
      <c r="R107" s="111"/>
      <c r="S107" s="55">
        <v>100</v>
      </c>
      <c r="T107" s="55">
        <v>100</v>
      </c>
    </row>
    <row r="108" spans="1:21" s="4" customFormat="1" ht="12" customHeight="1" x14ac:dyDescent="0.3">
      <c r="A108" s="5"/>
      <c r="B108" s="5"/>
      <c r="C108" s="5"/>
      <c r="D108" s="5"/>
      <c r="E108" s="40"/>
      <c r="F108" s="5"/>
      <c r="G108" s="5"/>
      <c r="H108" s="5"/>
      <c r="L108" s="5"/>
      <c r="M108" s="35"/>
      <c r="N108" s="113"/>
      <c r="O108" s="114"/>
      <c r="P108" s="113"/>
      <c r="Q108" s="115"/>
      <c r="R108" s="116"/>
      <c r="S108" s="55">
        <v>98.44</v>
      </c>
      <c r="T108" s="55">
        <v>97.44</v>
      </c>
    </row>
    <row r="109" spans="1:21" x14ac:dyDescent="0.3">
      <c r="B109" s="5"/>
      <c r="C109" s="5"/>
      <c r="D109" s="5"/>
      <c r="F109" s="5"/>
      <c r="G109" s="5"/>
      <c r="H109" s="5"/>
      <c r="I109" s="4"/>
      <c r="J109" s="4"/>
      <c r="K109" s="4"/>
      <c r="L109" s="5"/>
      <c r="M109" s="35"/>
      <c r="N109" s="113"/>
      <c r="P109" s="113"/>
      <c r="R109" s="116"/>
    </row>
    <row r="110" spans="1:21" x14ac:dyDescent="0.3">
      <c r="B110" s="157" t="s">
        <v>249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35"/>
      <c r="N110" s="113"/>
      <c r="P110" s="113"/>
      <c r="R110" s="116"/>
    </row>
    <row r="111" spans="1:21" x14ac:dyDescent="0.3">
      <c r="B111" s="5"/>
      <c r="C111" s="5"/>
      <c r="D111" s="5"/>
      <c r="F111" s="5"/>
      <c r="G111" s="5"/>
      <c r="H111" s="5"/>
      <c r="I111" s="4"/>
      <c r="J111" s="4"/>
      <c r="K111" s="4"/>
      <c r="L111" s="5"/>
      <c r="M111" s="35"/>
      <c r="N111" s="113"/>
      <c r="P111" s="113"/>
      <c r="R111" s="116"/>
    </row>
  </sheetData>
  <mergeCells count="38">
    <mergeCell ref="A57:A67"/>
    <mergeCell ref="L3:P3"/>
    <mergeCell ref="B110:L110"/>
    <mergeCell ref="A41:A49"/>
    <mergeCell ref="A13:A24"/>
    <mergeCell ref="B13:C24"/>
    <mergeCell ref="E8:E12"/>
    <mergeCell ref="B8:C12"/>
    <mergeCell ref="D8:D12"/>
    <mergeCell ref="A8:A12"/>
    <mergeCell ref="A31:A40"/>
    <mergeCell ref="B31:C40"/>
    <mergeCell ref="A25:A30"/>
    <mergeCell ref="B25:C30"/>
    <mergeCell ref="B41:C49"/>
    <mergeCell ref="A77:A83"/>
    <mergeCell ref="B77:C83"/>
    <mergeCell ref="B107:C107"/>
    <mergeCell ref="B105:C105"/>
    <mergeCell ref="B106:C106"/>
    <mergeCell ref="B103:C103"/>
    <mergeCell ref="B104:C104"/>
    <mergeCell ref="A91:A102"/>
    <mergeCell ref="B91:C102"/>
    <mergeCell ref="A84:A90"/>
    <mergeCell ref="B84:C90"/>
    <mergeCell ref="L1:Q1"/>
    <mergeCell ref="L2:Q2"/>
    <mergeCell ref="L4:Q4"/>
    <mergeCell ref="B57:C67"/>
    <mergeCell ref="A50:A56"/>
    <mergeCell ref="B50:C56"/>
    <mergeCell ref="A68:A76"/>
    <mergeCell ref="B68:C76"/>
    <mergeCell ref="A1:I1"/>
    <mergeCell ref="C2:D2"/>
    <mergeCell ref="B7:D7"/>
    <mergeCell ref="A5:P5"/>
  </mergeCells>
  <pageMargins left="0.70866141732283472" right="0.51181102362204722" top="0.39370078740157483" bottom="0.39370078740157483" header="0.31496062992125984" footer="0.31496062992125984"/>
  <pageSetup paperSize="9" scale="54" fitToHeight="0" orientation="landscape" r:id="rId1"/>
  <rowBreaks count="3" manualBreakCount="3">
    <brk id="40" max="16" man="1"/>
    <brk id="89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Схема </vt:lpstr>
      <vt:lpstr>'Схема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user24</cp:lastModifiedBy>
  <cp:lastPrinted>2023-02-14T04:48:39Z</cp:lastPrinted>
  <dcterms:created xsi:type="dcterms:W3CDTF">2020-05-27T06:40:23Z</dcterms:created>
  <dcterms:modified xsi:type="dcterms:W3CDTF">2023-02-14T04:57:56Z</dcterms:modified>
</cp:coreProperties>
</file>